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300" activeTab="0"/>
  </bookViews>
  <sheets>
    <sheet name="Лист1" sheetId="1" r:id="rId1"/>
    <sheet name="Лист4" sheetId="2" state="hidden" r:id="rId2"/>
  </sheets>
  <definedNames>
    <definedName name="_xlnm.Print_Titles" localSheetId="0">'Лист1'!$7:$9</definedName>
    <definedName name="_xlnm.Print_Area" localSheetId="0">'Лист1'!$A$1:$I$205</definedName>
  </definedNames>
  <calcPr fullCalcOnLoad="1"/>
</workbook>
</file>

<file path=xl/sharedStrings.xml><?xml version="1.0" encoding="utf-8"?>
<sst xmlns="http://schemas.openxmlformats.org/spreadsheetml/2006/main" count="498" uniqueCount="221">
  <si>
    <t>рецептур</t>
  </si>
  <si>
    <t xml:space="preserve">Прием пищи, наименование блюда </t>
  </si>
  <si>
    <t xml:space="preserve">Пищевые вещества (г) </t>
  </si>
  <si>
    <t xml:space="preserve">Энергетическая ценность (ккал) </t>
  </si>
  <si>
    <t xml:space="preserve"> № 228</t>
  </si>
  <si>
    <t xml:space="preserve"> Каша  молочная  пшенная  жидкая на молоке  с  маслом сливочным</t>
  </si>
  <si>
    <t>№ 431</t>
  </si>
  <si>
    <t>Чай  с  сахаром  и  лимоном</t>
  </si>
  <si>
    <t>№ 480</t>
  </si>
  <si>
    <t>№ 13</t>
  </si>
  <si>
    <t xml:space="preserve"> № 353</t>
  </si>
  <si>
    <t>Каша  гречневая  рассыпчатая</t>
  </si>
  <si>
    <t>№ 395</t>
  </si>
  <si>
    <t xml:space="preserve"> Компот из  смеси сухофруктов</t>
  </si>
  <si>
    <t>№ 481</t>
  </si>
  <si>
    <t xml:space="preserve"> Сыр  твердый  (порция)</t>
  </si>
  <si>
    <t>Масло  сливочное (порция)</t>
  </si>
  <si>
    <t>№ 433</t>
  </si>
  <si>
    <t>Кофейный  напиток  на  молоке</t>
  </si>
  <si>
    <t>№ 96</t>
  </si>
  <si>
    <t>Щи  из  свежей  капусты</t>
  </si>
  <si>
    <t>Напиток лимонный</t>
  </si>
  <si>
    <t xml:space="preserve">    Неделя 1</t>
  </si>
  <si>
    <t>День № 3 - завтрак</t>
  </si>
  <si>
    <t>День  № 4 - завтрак</t>
  </si>
  <si>
    <t>№ 115</t>
  </si>
  <si>
    <t xml:space="preserve"> Суп  картофельный с бобовыми</t>
  </si>
  <si>
    <t>№ 228</t>
  </si>
  <si>
    <t xml:space="preserve"> Каша  молочная  манная  с  маслом</t>
  </si>
  <si>
    <t>№ 1/2</t>
  </si>
  <si>
    <t>№ 83</t>
  </si>
  <si>
    <t>№ 359</t>
  </si>
  <si>
    <t xml:space="preserve">Макаронные изделия отварные </t>
  </si>
  <si>
    <t>№ 389</t>
  </si>
  <si>
    <t>Компот  из  кураги</t>
  </si>
  <si>
    <t>Неделя 2</t>
  </si>
  <si>
    <t xml:space="preserve"> № 355</t>
  </si>
  <si>
    <t xml:space="preserve"> Рис отварной</t>
  </si>
  <si>
    <t xml:space="preserve"> № 443</t>
  </si>
  <si>
    <t xml:space="preserve"> Картофельное  пюре</t>
  </si>
  <si>
    <t xml:space="preserve"> № 409</t>
  </si>
  <si>
    <t xml:space="preserve"> Компот  из плодов  свежих (яблок)  </t>
  </si>
  <si>
    <t>№ 430</t>
  </si>
  <si>
    <t xml:space="preserve"> Чай  с сахаром            </t>
  </si>
  <si>
    <t>№ 458</t>
  </si>
  <si>
    <t>Фрукты свежие</t>
  </si>
  <si>
    <t>№ 407</t>
  </si>
  <si>
    <t>Сок  фруктовый (промышленного производства)</t>
  </si>
  <si>
    <t xml:space="preserve">Молоко с м.д.ж. 2,5-3,2%, </t>
  </si>
  <si>
    <t xml:space="preserve">Творог с м.д.ж. не более 9% </t>
  </si>
  <si>
    <t>Сметана с м.д.ж. не более 15%</t>
  </si>
  <si>
    <t>Сыр неострых сортов твердый и мягкий</t>
  </si>
  <si>
    <r>
      <t>Мясо</t>
    </r>
    <r>
      <rPr>
        <b/>
        <sz val="8"/>
        <rFont val="Times New Roman"/>
        <family val="1"/>
      </rPr>
      <t xml:space="preserve"> (говядина 1 кат.бескостная)</t>
    </r>
  </si>
  <si>
    <t>Птица (куры 1 кат. потр./цыплята-бройлеры 1 кат. потр.)</t>
  </si>
  <si>
    <t xml:space="preserve">Рыба </t>
  </si>
  <si>
    <t>Колбасные изделия</t>
  </si>
  <si>
    <t>Яйцо куриное диет.</t>
  </si>
  <si>
    <t>Картофель</t>
  </si>
  <si>
    <t>Овощи, зелень</t>
  </si>
  <si>
    <t>Фрукты(плоды) свежие</t>
  </si>
  <si>
    <t>Фрукты (плоды)  сухие</t>
  </si>
  <si>
    <t>Соки фруктовые,напиток витаминизированный</t>
  </si>
  <si>
    <t>Хлеб ржаной (ржано-пшеничный)</t>
  </si>
  <si>
    <t>Хлеб пшеничный или хлеб зерновой</t>
  </si>
  <si>
    <t>Крупы (злаки), бобовые</t>
  </si>
  <si>
    <t>Макаронные изделия группы А</t>
  </si>
  <si>
    <t>Мука пшеничная</t>
  </si>
  <si>
    <t>Масло коровье сладкосливочное</t>
  </si>
  <si>
    <t>Масло растительное</t>
  </si>
  <si>
    <t>Кондитерские изделия</t>
  </si>
  <si>
    <t>Чай</t>
  </si>
  <si>
    <t>Какао-порошок</t>
  </si>
  <si>
    <t>Кофейный напиток злаковый (суррогатный), в т.ч. из цикория</t>
  </si>
  <si>
    <t>Дрожжи хлебопекарные</t>
  </si>
  <si>
    <t>Сахар</t>
  </si>
  <si>
    <t>Соль пищевая поваренная</t>
  </si>
  <si>
    <t>Наименование пищевого продукта или группы пищевых продуктов</t>
  </si>
  <si>
    <t>Количество продукта в г., мл., брутто на одного ребенка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</si>
  <si>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</si>
  <si>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</si>
  <si>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</si>
  <si>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</si>
  <si>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</si>
  <si>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</si>
  <si>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</si>
  <si>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</si>
  <si>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</si>
  <si>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</si>
  <si>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 xml:space="preserve"> В день 1 ребенка за 10 дней работы</t>
  </si>
  <si>
    <t>Среднесуточная норма по СанПиН, брутто</t>
  </si>
  <si>
    <t>50% от среднесуточной нормы, брутто</t>
  </si>
  <si>
    <t>«+» или «-» от 60% среднесуточной нормы</t>
  </si>
  <si>
    <t>Накопительная ведомость продуков примерного меню ( завтрак + обед)   2014г  питания учашихся в общеобразовательных учреждениях г. Подольска    134 рубля ( для столовых, работающих на сырье)</t>
  </si>
  <si>
    <t>% от выполнения 50% среднесуточной нормы</t>
  </si>
  <si>
    <t>процент выполнения 50% от среднесуточной нормы</t>
  </si>
  <si>
    <t xml:space="preserve"> № 22</t>
  </si>
  <si>
    <t>№ 344</t>
  </si>
  <si>
    <t xml:space="preserve"> № 61</t>
  </si>
  <si>
    <t>№ 327</t>
  </si>
  <si>
    <t>Каша  «Дружба»  жидкая на молоке</t>
  </si>
  <si>
    <t>№ 59</t>
  </si>
  <si>
    <t xml:space="preserve">Салат из свежих огурцов с растительным маслом </t>
  </si>
  <si>
    <t>№ 105</t>
  </si>
  <si>
    <t>Рассольник  с  мясом</t>
  </si>
  <si>
    <t>№ 307</t>
  </si>
  <si>
    <t>Гуляш из говядины</t>
  </si>
  <si>
    <t xml:space="preserve">Суп картофельный с  мясом   </t>
  </si>
  <si>
    <t xml:space="preserve"> № 347</t>
  </si>
  <si>
    <t>№ 357</t>
  </si>
  <si>
    <t>№ 341</t>
  </si>
  <si>
    <t xml:space="preserve"> Птица  отварная</t>
  </si>
  <si>
    <t>Чай сладкий с молоком</t>
  </si>
  <si>
    <t>Помидор свежий</t>
  </si>
  <si>
    <t>№ 317</t>
  </si>
  <si>
    <t xml:space="preserve">Тефтели   в соусе томатном </t>
  </si>
  <si>
    <t>№ 253</t>
  </si>
  <si>
    <t>Омлет натуральный  запеченный</t>
  </si>
  <si>
    <t>№ 276</t>
  </si>
  <si>
    <t>Зеленый горошек отварной</t>
  </si>
  <si>
    <t xml:space="preserve"> Котлета мясная рубленная</t>
  </si>
  <si>
    <t>Суп  из  овощей   с курицей</t>
  </si>
  <si>
    <t>Суп  из  овощей   на мясном бульоне</t>
  </si>
  <si>
    <t>Салат из помидоров и огурцов  свежих с растительным маслом</t>
  </si>
  <si>
    <t xml:space="preserve"> Огурец  свежий </t>
  </si>
  <si>
    <t>№ 70</t>
  </si>
  <si>
    <t>Суп картофельный с рыбой</t>
  </si>
  <si>
    <t>№ 5/52</t>
  </si>
  <si>
    <t>ИТОГО завтрак:</t>
  </si>
  <si>
    <t>ИТОГО обед:</t>
  </si>
  <si>
    <t>ИТОГО завтрак и обед:</t>
  </si>
  <si>
    <t xml:space="preserve">Запеканка из творога  </t>
  </si>
  <si>
    <t>№ 267</t>
  </si>
  <si>
    <t>Соус шоколадный</t>
  </si>
  <si>
    <t xml:space="preserve"> Сырники  из творога</t>
  </si>
  <si>
    <t xml:space="preserve"> Гренки из хлеба пшеничного</t>
  </si>
  <si>
    <t>Котлеты рыбные</t>
  </si>
  <si>
    <t>№ 487</t>
  </si>
  <si>
    <t>№ технологической карты</t>
  </si>
  <si>
    <t>Сборник рецептур</t>
  </si>
  <si>
    <r>
      <t xml:space="preserve"> </t>
    </r>
    <r>
      <rPr>
        <b/>
        <i/>
        <sz val="12"/>
        <rFont val="Times New Roman"/>
        <family val="1"/>
      </rPr>
      <t>День № 6 - обед</t>
    </r>
  </si>
  <si>
    <t xml:space="preserve">День № 4 - обед                </t>
  </si>
  <si>
    <t>День № 5 - завтрак</t>
  </si>
  <si>
    <t>День № 6 - завтрак</t>
  </si>
  <si>
    <t>День № 7 - завтрак</t>
  </si>
  <si>
    <t>День № 7- обед</t>
  </si>
  <si>
    <t>День № 8 - завтрак</t>
  </si>
  <si>
    <r>
      <t xml:space="preserve"> </t>
    </r>
    <r>
      <rPr>
        <b/>
        <i/>
        <sz val="12"/>
        <rFont val="Times New Roman"/>
        <family val="1"/>
      </rPr>
      <t>День № 8 - обед</t>
    </r>
    <r>
      <rPr>
        <i/>
        <sz val="12"/>
        <rFont val="Times New Roman"/>
        <family val="1"/>
      </rPr>
      <t xml:space="preserve">                     </t>
    </r>
  </si>
  <si>
    <t>День № 9 - завтрак</t>
  </si>
  <si>
    <r>
      <t>День № 9 - обед</t>
    </r>
    <r>
      <rPr>
        <i/>
        <sz val="12"/>
        <rFont val="Times New Roman"/>
        <family val="1"/>
      </rPr>
      <t xml:space="preserve">                     </t>
    </r>
  </si>
  <si>
    <t>День № 10 - завтрак</t>
  </si>
  <si>
    <t>День № 10 - обед</t>
  </si>
  <si>
    <t>День № 3 - обед</t>
  </si>
  <si>
    <t>День № 1 - завтрак</t>
  </si>
  <si>
    <r>
      <t>День № 1 - обед</t>
    </r>
    <r>
      <rPr>
        <i/>
        <sz val="12"/>
        <rFont val="Times New Roman"/>
        <family val="1"/>
      </rPr>
      <t xml:space="preserve"> </t>
    </r>
  </si>
  <si>
    <t xml:space="preserve">День № 2 - завтрак </t>
  </si>
  <si>
    <t xml:space="preserve">День № 2 - обед </t>
  </si>
  <si>
    <t>Средняя за 10 дней</t>
  </si>
  <si>
    <t>ИТОГО на завтрак и обед:</t>
  </si>
  <si>
    <t>№ 377</t>
  </si>
  <si>
    <t>№ 109</t>
  </si>
  <si>
    <t>№ 38</t>
  </si>
  <si>
    <t>№ 134</t>
  </si>
  <si>
    <t>№ 235</t>
  </si>
  <si>
    <t>№ 4/45</t>
  </si>
  <si>
    <t>№ 299</t>
  </si>
  <si>
    <t>№ 14</t>
  </si>
  <si>
    <t>№ 124</t>
  </si>
  <si>
    <t>День № 5 - обед</t>
  </si>
  <si>
    <t xml:space="preserve">Белки </t>
  </si>
  <si>
    <t xml:space="preserve">Жиры </t>
  </si>
  <si>
    <t xml:space="preserve">Углеводы </t>
  </si>
  <si>
    <t xml:space="preserve">Какао-напиток  на молоке                    </t>
  </si>
  <si>
    <t xml:space="preserve">Какао-напиток  на молоке                  </t>
  </si>
  <si>
    <t>Салат из свежих помидоров с растительным маслом</t>
  </si>
  <si>
    <t xml:space="preserve">Капуста  тушеная с отварным мясом     </t>
  </si>
  <si>
    <t xml:space="preserve"> Каша  геркулесовая жидкая на молоке</t>
  </si>
  <si>
    <t xml:space="preserve">Птица, тушенная с  овощами </t>
  </si>
  <si>
    <t>Рыба, запеченная в соусе</t>
  </si>
  <si>
    <t xml:space="preserve">Суп-лапша  с  курицей </t>
  </si>
  <si>
    <t xml:space="preserve"> Макароны, запеченные с сыром    </t>
  </si>
  <si>
    <t xml:space="preserve"> Борщ из свежей капусты</t>
  </si>
  <si>
    <t xml:space="preserve">Биточки из птицы рубленной </t>
  </si>
  <si>
    <t xml:space="preserve">Шницель рубленный из филе птицы </t>
  </si>
  <si>
    <t>Хлеб ржано-пшеничный</t>
  </si>
  <si>
    <t>Хлеб из муки пшеничной</t>
  </si>
  <si>
    <t xml:space="preserve">Хлеб из муки пшеничной </t>
  </si>
  <si>
    <t xml:space="preserve">Хлеб из муки пшеничной  </t>
  </si>
  <si>
    <t>Хлеб из муки пшеничной обогащенный витаминами</t>
  </si>
  <si>
    <t>Кекс столичный</t>
  </si>
  <si>
    <t>Слойка фруктовая</t>
  </si>
  <si>
    <t xml:space="preserve">Круасан </t>
  </si>
  <si>
    <t xml:space="preserve"> «Язычок» слоеный</t>
  </si>
  <si>
    <t>Конвертик  слоеный с повидлом</t>
  </si>
  <si>
    <t>Конверт  слоеный с повидлом</t>
  </si>
  <si>
    <t>* При формировании двухнедельного циклического меню учитывается пятидневная рабочая неделя.</t>
  </si>
  <si>
    <t xml:space="preserve">Итого за 10 дней завтрак и обед </t>
  </si>
  <si>
    <t>Итого  среднее за  10 дней:</t>
  </si>
  <si>
    <t>В каждый пищевой рацион включается вода питьевая детская негазированная неминерализованная для употребления в течение дня в объеме 200 мл на одного школьника на весь период оказания услуг. Поставка осуществляется в бутылках объемом кратном 200 мл, но не более 5 литров по согласованию с Заказчиком.</t>
  </si>
  <si>
    <t xml:space="preserve">Масса порции** </t>
  </si>
  <si>
    <t>№ 434</t>
  </si>
  <si>
    <t>№ 347</t>
  </si>
  <si>
    <t>№ 435</t>
  </si>
  <si>
    <t>№ 108</t>
  </si>
  <si>
    <t>№ 234</t>
  </si>
  <si>
    <t>№ 248</t>
  </si>
  <si>
    <t xml:space="preserve">Двухнедельное* цикличное сбалансированное меню рационов горячего питания (завтрак, обед) для обеспечения питанием школьников в детских оздоровительных лагерях с дневным пребыванием детей  Городского округа  Подольск 2023 год 
</t>
  </si>
  <si>
    <t xml:space="preserve">Список рецептурных сборников: </t>
  </si>
  <si>
    <t>** При формировании массы порции учитываются положения СанПиН 2.3/2.4.3590-20 «Санитарно-эпидемиологические требования к организации общественного питания населения» (Приложение 9, таблица 1)</t>
  </si>
  <si>
    <t>№3/2006</t>
  </si>
  <si>
    <t>1. Сборник № 1 - Сборник рецептур блюд и кулинарных изделий для предприятий общественного питания, Москва, 1997 г.</t>
  </si>
  <si>
    <t>2. Сборник № 2 -  Справочник рецептуры блюд для питания учащихся образовательных учреждений города Москвы, Москва, 2003 г.</t>
  </si>
  <si>
    <t>3. Сборник № 3 - «Техническая инструкция по производству кулинарной продукции для питания детей и подростков школьного возраста в организованных коллективах», Москва, 2006 г.</t>
  </si>
  <si>
    <t xml:space="preserve">4. Сборник № 4 - Снигур Г.Г. «О питании в таблицах», Москва, 2009 г. </t>
  </si>
  <si>
    <t>5. Сборник № 5 - Сборник рецептур на продукцию для обучающихся во всех образовательных учреждениях, Москва, 2011 г.</t>
  </si>
  <si>
    <t>6. Сборник № 6 - Сборник рецептур блюд и кулинарных изделий для обучающихся образовательных организаций. Сборник технических нормативов под редакцией В.Р.Кучмы, Москва, 2016 г.</t>
  </si>
  <si>
    <t>№2/2003</t>
  </si>
  <si>
    <t>№1/1997</t>
  </si>
  <si>
    <t>№5/2011</t>
  </si>
  <si>
    <t>№6/2016</t>
  </si>
  <si>
    <t>№4/2009</t>
  </si>
  <si>
    <t>Приложение № 1 к описанию объекта закупки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</si>
</sst>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$-409]#,##0.00_ ;\-[$$-409]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Black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164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left" vertical="top" wrapText="1"/>
    </xf>
    <xf numFmtId="172" fontId="6" fillId="33" borderId="10" xfId="0" applyNumberFormat="1" applyFont="1" applyFill="1" applyBorder="1" applyAlignment="1">
      <alignment horizontal="left" vertical="top" wrapText="1"/>
    </xf>
    <xf numFmtId="172" fontId="6" fillId="34" borderId="10" xfId="0" applyNumberFormat="1" applyFont="1" applyFill="1" applyBorder="1" applyAlignment="1">
      <alignment horizontal="left" vertical="top" wrapText="1"/>
    </xf>
    <xf numFmtId="172" fontId="7" fillId="33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horizontal="left" vertical="top" wrapText="1"/>
    </xf>
    <xf numFmtId="172" fontId="9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172" fontId="6" fillId="0" borderId="10" xfId="0" applyNumberFormat="1" applyFont="1" applyFill="1" applyBorder="1" applyAlignment="1">
      <alignment horizontal="left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/>
    </xf>
    <xf numFmtId="172" fontId="7" fillId="33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/>
    </xf>
    <xf numFmtId="172" fontId="6" fillId="34" borderId="10" xfId="0" applyNumberFormat="1" applyFont="1" applyFill="1" applyBorder="1" applyAlignment="1">
      <alignment horizontal="center" vertical="top" wrapText="1"/>
    </xf>
    <xf numFmtId="172" fontId="7" fillId="33" borderId="10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2" fontId="6" fillId="33" borderId="10" xfId="0" applyNumberFormat="1" applyFont="1" applyFill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2" fontId="7" fillId="33" borderId="10" xfId="0" applyNumberFormat="1" applyFont="1" applyFill="1" applyBorder="1" applyAlignment="1">
      <alignment horizontal="left" vertical="justify" wrapText="1"/>
    </xf>
    <xf numFmtId="0" fontId="6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right" vertical="top" wrapText="1"/>
    </xf>
    <xf numFmtId="0" fontId="28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5" fillId="0" borderId="10" xfId="52" applyNumberFormat="1" applyFont="1" applyFill="1" applyBorder="1" applyAlignment="1">
      <alignment horizontal="center" vertical="center" wrapText="1"/>
      <protection/>
    </xf>
    <xf numFmtId="172" fontId="15" fillId="0" borderId="10" xfId="52" applyNumberFormat="1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28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vertical="center" wrapText="1"/>
    </xf>
    <xf numFmtId="0" fontId="0" fillId="0" borderId="10" xfId="0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vertical="top" wrapText="1"/>
    </xf>
    <xf numFmtId="0" fontId="29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9" fillId="0" borderId="0" xfId="0" applyFont="1" applyFill="1" applyAlignment="1">
      <alignment vertical="justify"/>
    </xf>
    <xf numFmtId="0" fontId="9" fillId="0" borderId="0" xfId="0" applyFont="1" applyBorder="1" applyAlignment="1">
      <alignment vertical="justify"/>
    </xf>
    <xf numFmtId="17" fontId="15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wrapText="1"/>
    </xf>
    <xf numFmtId="0" fontId="22" fillId="0" borderId="0" xfId="0" applyFont="1" applyAlignment="1">
      <alignment horizontal="lef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justify"/>
    </xf>
    <xf numFmtId="0" fontId="9" fillId="0" borderId="0" xfId="0" applyFont="1" applyBorder="1" applyAlignment="1">
      <alignment horizontal="left" vertical="justify" wrapText="1" shrinkToFit="1"/>
    </xf>
    <xf numFmtId="0" fontId="30" fillId="0" borderId="0" xfId="0" applyFont="1" applyFill="1" applyAlignment="1">
      <alignment horizontal="left" vertical="justify"/>
    </xf>
    <xf numFmtId="0" fontId="3" fillId="0" borderId="0" xfId="0" applyFont="1" applyAlignment="1">
      <alignment horizontal="left" vertical="justify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24"/>
  <sheetViews>
    <sheetView tabSelected="1" workbookViewId="0" topLeftCell="A7">
      <selection activeCell="L6" sqref="L6"/>
    </sheetView>
  </sheetViews>
  <sheetFormatPr defaultColWidth="9.140625" defaultRowHeight="15"/>
  <cols>
    <col min="1" max="1" width="1.28515625" style="32" customWidth="1"/>
    <col min="2" max="2" width="11.421875" style="84" customWidth="1"/>
    <col min="3" max="3" width="16.421875" style="34" customWidth="1"/>
    <col min="4" max="4" width="31.421875" style="32" customWidth="1"/>
    <col min="5" max="5" width="14.140625" style="32" customWidth="1"/>
    <col min="6" max="7" width="9.28125" style="32" bestFit="1" customWidth="1"/>
    <col min="8" max="8" width="9.8515625" style="86" bestFit="1" customWidth="1"/>
    <col min="9" max="9" width="14.140625" style="86" customWidth="1"/>
    <col min="10" max="16384" width="9.140625" style="32" customWidth="1"/>
  </cols>
  <sheetData>
    <row r="1" spans="1:9" ht="39" customHeight="1">
      <c r="A1" s="31"/>
      <c r="B1" s="107" t="s">
        <v>220</v>
      </c>
      <c r="C1" s="107"/>
      <c r="D1" s="107"/>
      <c r="E1" s="107"/>
      <c r="F1" s="107"/>
      <c r="G1" s="107"/>
      <c r="H1" s="107"/>
      <c r="I1" s="107"/>
    </row>
    <row r="2" spans="2:9" ht="15">
      <c r="B2" s="33"/>
      <c r="D2" s="34"/>
      <c r="E2" s="34"/>
      <c r="F2" s="34"/>
      <c r="G2" s="34"/>
      <c r="H2" s="35"/>
      <c r="I2" s="35"/>
    </row>
    <row r="3" spans="2:9" ht="34.5" customHeight="1">
      <c r="B3" s="108" t="s">
        <v>205</v>
      </c>
      <c r="C3" s="108"/>
      <c r="D3" s="108"/>
      <c r="E3" s="108"/>
      <c r="F3" s="108"/>
      <c r="G3" s="108"/>
      <c r="H3" s="108"/>
      <c r="I3" s="108"/>
    </row>
    <row r="4" spans="2:9" ht="21" customHeight="1">
      <c r="B4" s="108"/>
      <c r="C4" s="108"/>
      <c r="D4" s="108"/>
      <c r="E4" s="108"/>
      <c r="F4" s="108"/>
      <c r="G4" s="108"/>
      <c r="H4" s="108"/>
      <c r="I4" s="108"/>
    </row>
    <row r="5" spans="2:9" s="87" customFormat="1" ht="15" customHeight="1">
      <c r="B5" s="111" t="s">
        <v>194</v>
      </c>
      <c r="C5" s="111"/>
      <c r="D5" s="111"/>
      <c r="E5" s="111"/>
      <c r="F5" s="111"/>
      <c r="G5" s="111"/>
      <c r="H5" s="111"/>
      <c r="I5" s="111"/>
    </row>
    <row r="6" spans="2:9" s="36" customFormat="1" ht="29.25" customHeight="1">
      <c r="B6" s="112" t="s">
        <v>207</v>
      </c>
      <c r="C6" s="112"/>
      <c r="D6" s="112"/>
      <c r="E6" s="112"/>
      <c r="F6" s="112"/>
      <c r="G6" s="112"/>
      <c r="H6" s="112"/>
      <c r="I6" s="112"/>
    </row>
    <row r="7" spans="2:9" ht="18.75" customHeight="1">
      <c r="B7" s="106" t="s">
        <v>138</v>
      </c>
      <c r="C7" s="106" t="s">
        <v>137</v>
      </c>
      <c r="D7" s="106" t="s">
        <v>1</v>
      </c>
      <c r="E7" s="117" t="s">
        <v>198</v>
      </c>
      <c r="F7" s="106" t="s">
        <v>2</v>
      </c>
      <c r="G7" s="106"/>
      <c r="H7" s="106"/>
      <c r="I7" s="106" t="s">
        <v>3</v>
      </c>
    </row>
    <row r="8" spans="2:9" ht="6" customHeight="1">
      <c r="B8" s="106" t="s">
        <v>0</v>
      </c>
      <c r="C8" s="106"/>
      <c r="D8" s="106"/>
      <c r="E8" s="118"/>
      <c r="F8" s="106" t="s">
        <v>168</v>
      </c>
      <c r="G8" s="106" t="s">
        <v>169</v>
      </c>
      <c r="H8" s="106" t="s">
        <v>170</v>
      </c>
      <c r="I8" s="106"/>
    </row>
    <row r="9" spans="2:9" ht="28.5" customHeight="1">
      <c r="B9" s="106"/>
      <c r="C9" s="106"/>
      <c r="D9" s="106"/>
      <c r="E9" s="119"/>
      <c r="F9" s="106"/>
      <c r="G9" s="106"/>
      <c r="H9" s="106"/>
      <c r="I9" s="106"/>
    </row>
    <row r="10" spans="2:25" ht="15">
      <c r="B10" s="110" t="s">
        <v>22</v>
      </c>
      <c r="C10" s="110"/>
      <c r="D10" s="110"/>
      <c r="E10" s="110"/>
      <c r="F10" s="110"/>
      <c r="G10" s="110"/>
      <c r="H10" s="110"/>
      <c r="I10" s="110"/>
      <c r="J10" s="38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2:25" ht="15.75" customHeight="1">
      <c r="B11" s="114" t="s">
        <v>152</v>
      </c>
      <c r="C11" s="115"/>
      <c r="D11" s="115"/>
      <c r="E11" s="115"/>
      <c r="F11" s="115"/>
      <c r="G11" s="115"/>
      <c r="H11" s="115"/>
      <c r="I11" s="116"/>
      <c r="J11" s="38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2:25" s="39" customFormat="1" ht="15">
      <c r="B12" s="101" t="s">
        <v>208</v>
      </c>
      <c r="C12" s="40" t="s">
        <v>9</v>
      </c>
      <c r="D12" s="40" t="s">
        <v>15</v>
      </c>
      <c r="E12" s="40">
        <v>15</v>
      </c>
      <c r="F12" s="40">
        <v>3.9</v>
      </c>
      <c r="G12" s="40">
        <v>3.9</v>
      </c>
      <c r="H12" s="40">
        <v>0</v>
      </c>
      <c r="I12" s="40">
        <v>51.6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2:25" s="42" customFormat="1" ht="12.75">
      <c r="B13" s="101" t="s">
        <v>208</v>
      </c>
      <c r="C13" s="40" t="s">
        <v>27</v>
      </c>
      <c r="D13" s="40" t="s">
        <v>28</v>
      </c>
      <c r="E13" s="40">
        <v>206</v>
      </c>
      <c r="F13" s="40">
        <v>8</v>
      </c>
      <c r="G13" s="40">
        <v>11.2</v>
      </c>
      <c r="H13" s="40">
        <v>28.6</v>
      </c>
      <c r="I13" s="40">
        <v>253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2:25" s="39" customFormat="1" ht="15">
      <c r="B14" s="101" t="s">
        <v>208</v>
      </c>
      <c r="C14" s="40" t="s">
        <v>199</v>
      </c>
      <c r="D14" s="40" t="s">
        <v>171</v>
      </c>
      <c r="E14" s="40">
        <v>200</v>
      </c>
      <c r="F14" s="40">
        <v>4</v>
      </c>
      <c r="G14" s="40">
        <v>4</v>
      </c>
      <c r="H14" s="40">
        <v>16</v>
      </c>
      <c r="I14" s="40">
        <v>116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2:25" s="44" customFormat="1" ht="12.75" customHeight="1">
      <c r="B15" s="101" t="s">
        <v>208</v>
      </c>
      <c r="C15" s="40" t="s">
        <v>8</v>
      </c>
      <c r="D15" s="40" t="s">
        <v>186</v>
      </c>
      <c r="E15" s="40">
        <v>25</v>
      </c>
      <c r="F15" s="40">
        <v>1.88</v>
      </c>
      <c r="G15" s="40">
        <v>0.73</v>
      </c>
      <c r="H15" s="40">
        <v>12.85</v>
      </c>
      <c r="I15" s="40">
        <v>66.25</v>
      </c>
      <c r="J15" s="45"/>
      <c r="K15" s="46"/>
      <c r="L15" s="46"/>
      <c r="M15" s="46"/>
      <c r="N15" s="46"/>
      <c r="O15" s="46"/>
      <c r="P15" s="47"/>
      <c r="Q15" s="48"/>
      <c r="R15" s="48"/>
      <c r="S15" s="48"/>
      <c r="T15" s="48"/>
      <c r="U15" s="48"/>
      <c r="V15" s="46"/>
      <c r="W15" s="46"/>
      <c r="X15" s="46"/>
      <c r="Y15" s="46"/>
    </row>
    <row r="16" spans="2:25" ht="25.5">
      <c r="B16" s="101" t="s">
        <v>208</v>
      </c>
      <c r="C16" s="40" t="s">
        <v>46</v>
      </c>
      <c r="D16" s="40" t="s">
        <v>47</v>
      </c>
      <c r="E16" s="40">
        <v>200</v>
      </c>
      <c r="F16" s="40">
        <v>1</v>
      </c>
      <c r="G16" s="40">
        <v>0</v>
      </c>
      <c r="H16" s="40">
        <v>42</v>
      </c>
      <c r="I16" s="40">
        <v>135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40" s="52" customFormat="1" ht="15" customHeight="1">
      <c r="A17" s="102"/>
      <c r="B17" s="40"/>
      <c r="C17" s="40"/>
      <c r="D17" s="37" t="s">
        <v>127</v>
      </c>
      <c r="E17" s="40">
        <f>SUM(E12:E16)</f>
        <v>646</v>
      </c>
      <c r="F17" s="40">
        <f>SUM(F12:F16)</f>
        <v>18.78</v>
      </c>
      <c r="G17" s="40">
        <f>SUM(G12:G16)</f>
        <v>19.830000000000002</v>
      </c>
      <c r="H17" s="40">
        <f>SUM(H12:H16)</f>
        <v>99.45</v>
      </c>
      <c r="I17" s="40">
        <f>SUM(I12:I16)</f>
        <v>621.85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2:40" ht="16.5" customHeight="1">
      <c r="B18" s="103" t="s">
        <v>153</v>
      </c>
      <c r="C18" s="103"/>
      <c r="D18" s="103"/>
      <c r="E18" s="103"/>
      <c r="F18" s="103"/>
      <c r="G18" s="103"/>
      <c r="H18" s="103"/>
      <c r="I18" s="103"/>
      <c r="J18" s="38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</row>
    <row r="19" spans="2:40" s="44" customFormat="1" ht="12.75">
      <c r="B19" s="40" t="s">
        <v>208</v>
      </c>
      <c r="C19" s="40" t="s">
        <v>124</v>
      </c>
      <c r="D19" s="40" t="s">
        <v>123</v>
      </c>
      <c r="E19" s="40">
        <v>60</v>
      </c>
      <c r="F19" s="40">
        <v>0.48</v>
      </c>
      <c r="G19" s="40">
        <v>0.12</v>
      </c>
      <c r="H19" s="40">
        <v>1.56</v>
      </c>
      <c r="I19" s="40">
        <v>6.6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</row>
    <row r="20" spans="2:40" s="44" customFormat="1" ht="12.75">
      <c r="B20" s="40" t="s">
        <v>208</v>
      </c>
      <c r="C20" s="40" t="s">
        <v>159</v>
      </c>
      <c r="D20" s="40" t="s">
        <v>120</v>
      </c>
      <c r="E20" s="40">
        <v>275</v>
      </c>
      <c r="F20" s="40">
        <v>2.5</v>
      </c>
      <c r="G20" s="40">
        <v>5</v>
      </c>
      <c r="H20" s="40">
        <v>8.5</v>
      </c>
      <c r="I20" s="40">
        <v>99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</row>
    <row r="21" spans="2:40" s="44" customFormat="1" ht="12.75">
      <c r="B21" s="40" t="s">
        <v>208</v>
      </c>
      <c r="C21" s="40" t="s">
        <v>200</v>
      </c>
      <c r="D21" s="40" t="s">
        <v>181</v>
      </c>
      <c r="E21" s="40">
        <v>100</v>
      </c>
      <c r="F21" s="40">
        <v>16.2</v>
      </c>
      <c r="G21" s="40">
        <v>17.1</v>
      </c>
      <c r="H21" s="40">
        <v>17</v>
      </c>
      <c r="I21" s="40">
        <v>298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</row>
    <row r="22" spans="2:40" s="44" customFormat="1" ht="12.75">
      <c r="B22" s="40" t="s">
        <v>215</v>
      </c>
      <c r="C22" s="40" t="s">
        <v>38</v>
      </c>
      <c r="D22" s="40" t="s">
        <v>39</v>
      </c>
      <c r="E22" s="40">
        <v>180</v>
      </c>
      <c r="F22" s="40">
        <v>3.89</v>
      </c>
      <c r="G22" s="40">
        <v>6.71</v>
      </c>
      <c r="H22" s="40">
        <v>26.46</v>
      </c>
      <c r="I22" s="40">
        <v>187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</row>
    <row r="23" spans="2:25" s="44" customFormat="1" ht="12.75">
      <c r="B23" s="40" t="s">
        <v>215</v>
      </c>
      <c r="C23" s="40" t="s">
        <v>12</v>
      </c>
      <c r="D23" s="40" t="s">
        <v>13</v>
      </c>
      <c r="E23" s="40">
        <v>200</v>
      </c>
      <c r="F23" s="40">
        <v>1.3</v>
      </c>
      <c r="G23" s="40">
        <v>0</v>
      </c>
      <c r="H23" s="40">
        <v>23.73</v>
      </c>
      <c r="I23" s="40">
        <v>104</v>
      </c>
      <c r="J23" s="45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2:25" s="44" customFormat="1" ht="12.75" customHeight="1">
      <c r="B24" s="40" t="s">
        <v>208</v>
      </c>
      <c r="C24" s="40" t="s">
        <v>8</v>
      </c>
      <c r="D24" s="40" t="s">
        <v>184</v>
      </c>
      <c r="E24" s="40">
        <v>25</v>
      </c>
      <c r="F24" s="40">
        <v>1.88</v>
      </c>
      <c r="G24" s="40">
        <v>0.73</v>
      </c>
      <c r="H24" s="40">
        <v>12.85</v>
      </c>
      <c r="I24" s="40">
        <v>66.25</v>
      </c>
      <c r="J24" s="45"/>
      <c r="K24" s="46"/>
      <c r="L24" s="46"/>
      <c r="M24" s="46"/>
      <c r="N24" s="46"/>
      <c r="O24" s="46"/>
      <c r="P24" s="47"/>
      <c r="Q24" s="48"/>
      <c r="R24" s="48"/>
      <c r="S24" s="48"/>
      <c r="T24" s="48"/>
      <c r="U24" s="48"/>
      <c r="V24" s="46"/>
      <c r="W24" s="46"/>
      <c r="X24" s="46"/>
      <c r="Y24" s="46"/>
    </row>
    <row r="25" spans="2:25" ht="15">
      <c r="B25" s="40" t="s">
        <v>208</v>
      </c>
      <c r="C25" s="40" t="s">
        <v>14</v>
      </c>
      <c r="D25" s="40" t="s">
        <v>183</v>
      </c>
      <c r="E25" s="40">
        <v>25</v>
      </c>
      <c r="F25" s="40">
        <v>1.65</v>
      </c>
      <c r="G25" s="40">
        <v>0.28</v>
      </c>
      <c r="H25" s="40">
        <v>10.25</v>
      </c>
      <c r="I25" s="40">
        <v>50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2:16" s="56" customFormat="1" ht="15.75" customHeight="1">
      <c r="B26" s="53"/>
      <c r="C26" s="53"/>
      <c r="D26" s="54" t="s">
        <v>188</v>
      </c>
      <c r="E26" s="40">
        <v>75</v>
      </c>
      <c r="F26" s="40">
        <v>3.75</v>
      </c>
      <c r="G26" s="40">
        <v>13.5</v>
      </c>
      <c r="H26" s="40">
        <v>38.1</v>
      </c>
      <c r="I26" s="40">
        <v>301.5</v>
      </c>
      <c r="J26" s="55"/>
      <c r="K26" s="55"/>
      <c r="L26" s="55"/>
      <c r="M26" s="55"/>
      <c r="N26" s="55"/>
      <c r="O26" s="55"/>
      <c r="P26" s="55"/>
    </row>
    <row r="27" spans="2:25" s="44" customFormat="1" ht="15" customHeight="1">
      <c r="B27" s="40"/>
      <c r="C27" s="40"/>
      <c r="D27" s="37" t="s">
        <v>128</v>
      </c>
      <c r="E27" s="40">
        <f>SUM(E19:E26)</f>
        <v>940</v>
      </c>
      <c r="F27" s="40">
        <f>SUM(F19:F26)</f>
        <v>31.65</v>
      </c>
      <c r="G27" s="40">
        <f>SUM(G19:G26)</f>
        <v>43.440000000000005</v>
      </c>
      <c r="H27" s="40">
        <f>SUM(H19:H26)</f>
        <v>138.45</v>
      </c>
      <c r="I27" s="40">
        <f>SUM(I19:I26)</f>
        <v>1112.35</v>
      </c>
      <c r="J27" s="46"/>
      <c r="K27" s="46"/>
      <c r="L27" s="46"/>
      <c r="M27" s="46"/>
      <c r="N27" s="46"/>
      <c r="O27" s="46"/>
      <c r="P27" s="36"/>
      <c r="Q27" s="36"/>
      <c r="R27" s="36"/>
      <c r="S27" s="36"/>
      <c r="T27" s="36"/>
      <c r="U27" s="36"/>
      <c r="V27" s="46"/>
      <c r="W27" s="46"/>
      <c r="X27" s="46"/>
      <c r="Y27" s="46"/>
    </row>
    <row r="28" spans="2:40" s="58" customFormat="1" ht="15.75" customHeight="1">
      <c r="B28" s="37"/>
      <c r="C28" s="37"/>
      <c r="D28" s="37" t="s">
        <v>157</v>
      </c>
      <c r="E28" s="37">
        <f>E17+E27</f>
        <v>1586</v>
      </c>
      <c r="F28" s="37">
        <f>F17+F27</f>
        <v>50.43</v>
      </c>
      <c r="G28" s="37">
        <f>G17+G27</f>
        <v>63.27000000000001</v>
      </c>
      <c r="H28" s="37">
        <f>H17+H27</f>
        <v>237.89999999999998</v>
      </c>
      <c r="I28" s="37">
        <f>I17+I27</f>
        <v>1734.1999999999998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</row>
    <row r="29" spans="2:40" ht="15.75">
      <c r="B29" s="103" t="s">
        <v>154</v>
      </c>
      <c r="C29" s="103"/>
      <c r="D29" s="103"/>
      <c r="E29" s="103"/>
      <c r="F29" s="103"/>
      <c r="G29" s="103"/>
      <c r="H29" s="103"/>
      <c r="I29" s="103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</row>
    <row r="30" spans="2:40" s="60" customFormat="1" ht="12.75">
      <c r="B30" s="40" t="s">
        <v>216</v>
      </c>
      <c r="C30" s="40" t="s">
        <v>95</v>
      </c>
      <c r="D30" s="40" t="s">
        <v>16</v>
      </c>
      <c r="E30" s="40">
        <v>10</v>
      </c>
      <c r="F30" s="40">
        <v>0.6</v>
      </c>
      <c r="G30" s="40">
        <v>8.2</v>
      </c>
      <c r="H30" s="40">
        <v>0.09</v>
      </c>
      <c r="I30" s="40">
        <v>74.8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2:40" s="44" customFormat="1" ht="12.75">
      <c r="B31" s="40" t="s">
        <v>208</v>
      </c>
      <c r="C31" s="40" t="s">
        <v>131</v>
      </c>
      <c r="D31" s="40" t="s">
        <v>130</v>
      </c>
      <c r="E31" s="40">
        <v>150</v>
      </c>
      <c r="F31" s="40">
        <v>20.49</v>
      </c>
      <c r="G31" s="40">
        <v>14.18</v>
      </c>
      <c r="H31" s="40">
        <v>34.6</v>
      </c>
      <c r="I31" s="40">
        <v>370.15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</row>
    <row r="32" spans="2:40" s="44" customFormat="1" ht="12.75">
      <c r="B32" s="40" t="s">
        <v>218</v>
      </c>
      <c r="C32" s="40" t="s">
        <v>158</v>
      </c>
      <c r="D32" s="40" t="s">
        <v>132</v>
      </c>
      <c r="E32" s="40">
        <v>20</v>
      </c>
      <c r="F32" s="40">
        <v>0.8</v>
      </c>
      <c r="G32" s="40">
        <v>0.4</v>
      </c>
      <c r="H32" s="40">
        <v>0.4</v>
      </c>
      <c r="I32" s="40">
        <v>14.3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</row>
    <row r="33" spans="2:40" s="44" customFormat="1" ht="15.75" customHeight="1">
      <c r="B33" s="40" t="s">
        <v>208</v>
      </c>
      <c r="C33" s="40" t="s">
        <v>6</v>
      </c>
      <c r="D33" s="40" t="s">
        <v>7</v>
      </c>
      <c r="E33" s="40">
        <v>217</v>
      </c>
      <c r="F33" s="40">
        <v>0.2</v>
      </c>
      <c r="G33" s="40">
        <v>0.06</v>
      </c>
      <c r="H33" s="40">
        <v>10.2</v>
      </c>
      <c r="I33" s="40">
        <v>42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</row>
    <row r="34" spans="2:40" s="44" customFormat="1" ht="25.5">
      <c r="B34" s="40" t="s">
        <v>208</v>
      </c>
      <c r="C34" s="40" t="s">
        <v>8</v>
      </c>
      <c r="D34" s="40" t="s">
        <v>187</v>
      </c>
      <c r="E34" s="40">
        <v>25</v>
      </c>
      <c r="F34" s="40">
        <v>1.87</v>
      </c>
      <c r="G34" s="40">
        <v>0.72</v>
      </c>
      <c r="H34" s="40">
        <v>12.85</v>
      </c>
      <c r="I34" s="40">
        <v>66.25</v>
      </c>
      <c r="J34" s="45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2:40" s="61" customFormat="1" ht="21.75" customHeight="1">
      <c r="B35" s="40" t="s">
        <v>208</v>
      </c>
      <c r="C35" s="40" t="s">
        <v>44</v>
      </c>
      <c r="D35" s="40" t="s">
        <v>45</v>
      </c>
      <c r="E35" s="40">
        <v>180</v>
      </c>
      <c r="F35" s="40">
        <v>0.72</v>
      </c>
      <c r="G35" s="40">
        <v>0.72</v>
      </c>
      <c r="H35" s="40">
        <v>17.64</v>
      </c>
      <c r="I35" s="40">
        <v>79.2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1:40" s="52" customFormat="1" ht="15" customHeight="1">
      <c r="A36" s="102"/>
      <c r="B36" s="40"/>
      <c r="C36" s="40"/>
      <c r="D36" s="37" t="s">
        <v>127</v>
      </c>
      <c r="E36" s="40">
        <f>SUM(E30:E35)</f>
        <v>602</v>
      </c>
      <c r="F36" s="40">
        <f>SUM(F30:F35)</f>
        <v>24.68</v>
      </c>
      <c r="G36" s="40">
        <f>SUM(G30:G35)</f>
        <v>24.279999999999994</v>
      </c>
      <c r="H36" s="40">
        <f>SUM(H30:H35)</f>
        <v>75.78</v>
      </c>
      <c r="I36" s="40">
        <f>SUM(I30:I35)</f>
        <v>646.7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0"/>
      <c r="AF36" s="51"/>
      <c r="AG36" s="51"/>
      <c r="AH36" s="51"/>
      <c r="AI36" s="51"/>
      <c r="AJ36" s="51"/>
      <c r="AK36" s="51"/>
      <c r="AL36" s="51"/>
      <c r="AM36" s="51"/>
      <c r="AN36" s="51"/>
    </row>
    <row r="37" spans="2:30" ht="15.75" customHeight="1">
      <c r="B37" s="103" t="s">
        <v>155</v>
      </c>
      <c r="C37" s="103"/>
      <c r="D37" s="103"/>
      <c r="E37" s="103"/>
      <c r="F37" s="103"/>
      <c r="G37" s="103"/>
      <c r="H37" s="103"/>
      <c r="I37" s="103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2:25" s="44" customFormat="1" ht="24.75" customHeight="1">
      <c r="B38" s="40" t="s">
        <v>215</v>
      </c>
      <c r="C38" s="40" t="s">
        <v>97</v>
      </c>
      <c r="D38" s="40" t="s">
        <v>173</v>
      </c>
      <c r="E38" s="40">
        <v>60</v>
      </c>
      <c r="F38" s="40">
        <v>0.65</v>
      </c>
      <c r="G38" s="40">
        <v>5.08</v>
      </c>
      <c r="H38" s="40">
        <v>2.76</v>
      </c>
      <c r="I38" s="40">
        <v>60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2:25" s="42" customFormat="1" ht="17.25" customHeight="1">
      <c r="B39" s="40" t="s">
        <v>218</v>
      </c>
      <c r="C39" s="40" t="s">
        <v>161</v>
      </c>
      <c r="D39" s="62" t="s">
        <v>125</v>
      </c>
      <c r="E39" s="62">
        <v>250</v>
      </c>
      <c r="F39" s="63">
        <v>10.3</v>
      </c>
      <c r="G39" s="63">
        <v>5.1</v>
      </c>
      <c r="H39" s="63">
        <v>15.3</v>
      </c>
      <c r="I39" s="63">
        <v>149.75</v>
      </c>
      <c r="J39" s="43"/>
      <c r="K39" s="43"/>
      <c r="L39" s="43"/>
      <c r="M39" s="43"/>
      <c r="N39" s="43"/>
      <c r="O39" s="43"/>
      <c r="P39" s="46"/>
      <c r="Q39" s="46"/>
      <c r="R39" s="46"/>
      <c r="S39" s="46"/>
      <c r="T39" s="46"/>
      <c r="U39" s="46"/>
      <c r="V39" s="43"/>
      <c r="W39" s="43"/>
      <c r="X39" s="43"/>
      <c r="Y39" s="43"/>
    </row>
    <row r="40" spans="2:25" s="44" customFormat="1" ht="28.5" customHeight="1">
      <c r="B40" s="40" t="s">
        <v>219</v>
      </c>
      <c r="C40" s="40" t="s">
        <v>126</v>
      </c>
      <c r="D40" s="40" t="s">
        <v>174</v>
      </c>
      <c r="E40" s="40">
        <v>280</v>
      </c>
      <c r="F40" s="40">
        <v>20.4</v>
      </c>
      <c r="G40" s="40">
        <v>20.6</v>
      </c>
      <c r="H40" s="40">
        <v>19.04</v>
      </c>
      <c r="I40" s="40">
        <v>343.36</v>
      </c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2:25" s="44" customFormat="1" ht="12.75">
      <c r="B41" s="40" t="s">
        <v>215</v>
      </c>
      <c r="C41" s="40" t="s">
        <v>33</v>
      </c>
      <c r="D41" s="40" t="s">
        <v>34</v>
      </c>
      <c r="E41" s="40">
        <v>200</v>
      </c>
      <c r="F41" s="40">
        <v>1.3</v>
      </c>
      <c r="G41" s="40">
        <v>0</v>
      </c>
      <c r="H41" s="40">
        <v>23.73</v>
      </c>
      <c r="I41" s="40">
        <v>96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2:25" s="44" customFormat="1" ht="12.75" customHeight="1">
      <c r="B42" s="40" t="s">
        <v>208</v>
      </c>
      <c r="C42" s="40" t="s">
        <v>8</v>
      </c>
      <c r="D42" s="40" t="s">
        <v>184</v>
      </c>
      <c r="E42" s="40">
        <v>25</v>
      </c>
      <c r="F42" s="40">
        <v>1.88</v>
      </c>
      <c r="G42" s="40">
        <v>0.73</v>
      </c>
      <c r="H42" s="40">
        <v>12.85</v>
      </c>
      <c r="I42" s="40">
        <v>66.25</v>
      </c>
      <c r="J42" s="45"/>
      <c r="K42" s="46"/>
      <c r="L42" s="46"/>
      <c r="M42" s="46"/>
      <c r="N42" s="46"/>
      <c r="O42" s="46"/>
      <c r="P42" s="47"/>
      <c r="Q42" s="48"/>
      <c r="R42" s="48"/>
      <c r="S42" s="48"/>
      <c r="T42" s="48"/>
      <c r="U42" s="48"/>
      <c r="V42" s="46"/>
      <c r="W42" s="46"/>
      <c r="X42" s="46"/>
      <c r="Y42" s="46"/>
    </row>
    <row r="43" spans="2:25" ht="15">
      <c r="B43" s="40" t="s">
        <v>208</v>
      </c>
      <c r="C43" s="40" t="s">
        <v>14</v>
      </c>
      <c r="D43" s="40" t="s">
        <v>183</v>
      </c>
      <c r="E43" s="40">
        <v>25</v>
      </c>
      <c r="F43" s="40">
        <v>1.65</v>
      </c>
      <c r="G43" s="40">
        <v>0.28</v>
      </c>
      <c r="H43" s="40">
        <v>10.25</v>
      </c>
      <c r="I43" s="40">
        <v>50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2:16" s="66" customFormat="1" ht="15">
      <c r="B44" s="64"/>
      <c r="C44" s="64"/>
      <c r="D44" s="64" t="s">
        <v>189</v>
      </c>
      <c r="E44" s="40">
        <v>80</v>
      </c>
      <c r="F44" s="40">
        <v>5.9</v>
      </c>
      <c r="G44" s="40">
        <v>7.5</v>
      </c>
      <c r="H44" s="40">
        <v>40.5</v>
      </c>
      <c r="I44" s="40">
        <v>200.8</v>
      </c>
      <c r="J44" s="65"/>
      <c r="K44" s="65"/>
      <c r="L44" s="65"/>
      <c r="M44" s="65"/>
      <c r="N44" s="65"/>
      <c r="O44" s="65"/>
      <c r="P44" s="65"/>
    </row>
    <row r="45" spans="2:25" s="44" customFormat="1" ht="15" customHeight="1">
      <c r="B45" s="40"/>
      <c r="C45" s="40"/>
      <c r="D45" s="37" t="s">
        <v>128</v>
      </c>
      <c r="E45" s="40">
        <f>SUM(E38:E44)</f>
        <v>920</v>
      </c>
      <c r="F45" s="40">
        <f>SUM(F38:F44)</f>
        <v>42.08</v>
      </c>
      <c r="G45" s="40">
        <f>SUM(G38:G44)</f>
        <v>39.290000000000006</v>
      </c>
      <c r="H45" s="40">
        <f>SUM(H38:H44)</f>
        <v>124.42999999999999</v>
      </c>
      <c r="I45" s="40">
        <f>SUM(I38:I44)</f>
        <v>966.1600000000001</v>
      </c>
      <c r="J45" s="46"/>
      <c r="K45" s="46"/>
      <c r="L45" s="46"/>
      <c r="M45" s="46"/>
      <c r="N45" s="46"/>
      <c r="O45" s="46"/>
      <c r="P45" s="36"/>
      <c r="Q45" s="36"/>
      <c r="R45" s="36"/>
      <c r="S45" s="36"/>
      <c r="T45" s="36"/>
      <c r="U45" s="36"/>
      <c r="V45" s="46"/>
      <c r="W45" s="46"/>
      <c r="X45" s="46"/>
      <c r="Y45" s="46"/>
    </row>
    <row r="46" spans="2:25" s="68" customFormat="1" ht="15">
      <c r="B46" s="37"/>
      <c r="C46" s="37"/>
      <c r="D46" s="37" t="s">
        <v>129</v>
      </c>
      <c r="E46" s="37">
        <f>E36+E45</f>
        <v>1522</v>
      </c>
      <c r="F46" s="37">
        <f>F36+F45</f>
        <v>66.75999999999999</v>
      </c>
      <c r="G46" s="37">
        <f>G36+G45</f>
        <v>63.57</v>
      </c>
      <c r="H46" s="37">
        <f>H36+H45</f>
        <v>200.20999999999998</v>
      </c>
      <c r="I46" s="37">
        <f>I36+I45</f>
        <v>1612.8600000000001</v>
      </c>
      <c r="J46" s="67"/>
      <c r="K46" s="67"/>
      <c r="L46" s="67"/>
      <c r="M46" s="67"/>
      <c r="N46" s="67"/>
      <c r="O46" s="67"/>
      <c r="P46" s="67"/>
      <c r="Q46" s="41"/>
      <c r="R46" s="41"/>
      <c r="S46" s="41"/>
      <c r="T46" s="41"/>
      <c r="U46" s="41"/>
      <c r="V46" s="67"/>
      <c r="W46" s="67"/>
      <c r="X46" s="67"/>
      <c r="Y46" s="67"/>
    </row>
    <row r="47" spans="2:25" ht="15.75">
      <c r="B47" s="103" t="s">
        <v>23</v>
      </c>
      <c r="C47" s="103"/>
      <c r="D47" s="103"/>
      <c r="E47" s="103"/>
      <c r="F47" s="103"/>
      <c r="G47" s="103"/>
      <c r="H47" s="103"/>
      <c r="I47" s="103"/>
      <c r="J47" s="36"/>
      <c r="K47" s="36"/>
      <c r="L47" s="36"/>
      <c r="M47" s="36"/>
      <c r="N47" s="36"/>
      <c r="O47" s="36"/>
      <c r="P47" s="43"/>
      <c r="Q47" s="43"/>
      <c r="R47" s="43"/>
      <c r="S47" s="43"/>
      <c r="T47" s="43"/>
      <c r="U47" s="43"/>
      <c r="V47" s="36"/>
      <c r="W47" s="36"/>
      <c r="X47" s="36"/>
      <c r="Y47" s="36"/>
    </row>
    <row r="48" spans="2:25" s="39" customFormat="1" ht="15">
      <c r="B48" s="40" t="s">
        <v>208</v>
      </c>
      <c r="C48" s="40" t="s">
        <v>9</v>
      </c>
      <c r="D48" s="40" t="s">
        <v>15</v>
      </c>
      <c r="E48" s="40">
        <v>15</v>
      </c>
      <c r="F48" s="40">
        <v>3.9</v>
      </c>
      <c r="G48" s="40">
        <v>3.9</v>
      </c>
      <c r="H48" s="40">
        <v>0</v>
      </c>
      <c r="I48" s="40">
        <v>51.6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2:25" s="42" customFormat="1" ht="15" customHeight="1">
      <c r="B49" s="40" t="s">
        <v>215</v>
      </c>
      <c r="C49" s="40" t="s">
        <v>98</v>
      </c>
      <c r="D49" s="40" t="s">
        <v>99</v>
      </c>
      <c r="E49" s="40">
        <v>210</v>
      </c>
      <c r="F49" s="40">
        <v>5.86</v>
      </c>
      <c r="G49" s="40">
        <v>12.04</v>
      </c>
      <c r="H49" s="40">
        <v>33.16</v>
      </c>
      <c r="I49" s="40">
        <v>264</v>
      </c>
      <c r="J49" s="43"/>
      <c r="K49" s="43"/>
      <c r="L49" s="43"/>
      <c r="M49" s="43"/>
      <c r="N49" s="43"/>
      <c r="O49" s="43"/>
      <c r="P49" s="46"/>
      <c r="Q49" s="46"/>
      <c r="R49" s="46"/>
      <c r="S49" s="46"/>
      <c r="T49" s="46"/>
      <c r="U49" s="46"/>
      <c r="V49" s="43"/>
      <c r="W49" s="43"/>
      <c r="X49" s="43"/>
      <c r="Y49" s="43"/>
    </row>
    <row r="50" spans="2:25" s="44" customFormat="1" ht="15">
      <c r="B50" s="40" t="s">
        <v>208</v>
      </c>
      <c r="C50" s="40" t="s">
        <v>17</v>
      </c>
      <c r="D50" s="40" t="s">
        <v>18</v>
      </c>
      <c r="E50" s="40">
        <v>200</v>
      </c>
      <c r="F50" s="40">
        <v>2.8</v>
      </c>
      <c r="G50" s="40">
        <v>3.2</v>
      </c>
      <c r="H50" s="40">
        <v>14.8</v>
      </c>
      <c r="I50" s="40">
        <v>100</v>
      </c>
      <c r="J50" s="45"/>
      <c r="K50" s="46"/>
      <c r="L50" s="46"/>
      <c r="M50" s="46"/>
      <c r="N50" s="46"/>
      <c r="O50" s="46"/>
      <c r="P50" s="49"/>
      <c r="Q50" s="49"/>
      <c r="R50" s="49"/>
      <c r="S50" s="49"/>
      <c r="T50" s="49"/>
      <c r="U50" s="49"/>
      <c r="V50" s="46"/>
      <c r="W50" s="46"/>
      <c r="X50" s="46"/>
      <c r="Y50" s="46"/>
    </row>
    <row r="51" spans="2:25" s="44" customFormat="1" ht="12.75" customHeight="1">
      <c r="B51" s="40" t="s">
        <v>208</v>
      </c>
      <c r="C51" s="40" t="s">
        <v>8</v>
      </c>
      <c r="D51" s="40" t="s">
        <v>184</v>
      </c>
      <c r="E51" s="40">
        <v>25</v>
      </c>
      <c r="F51" s="40">
        <v>1.88</v>
      </c>
      <c r="G51" s="40">
        <v>0.73</v>
      </c>
      <c r="H51" s="40">
        <v>12.85</v>
      </c>
      <c r="I51" s="40">
        <v>66.25</v>
      </c>
      <c r="J51" s="45"/>
      <c r="K51" s="46"/>
      <c r="L51" s="46"/>
      <c r="M51" s="46"/>
      <c r="N51" s="46"/>
      <c r="O51" s="46"/>
      <c r="P51" s="47"/>
      <c r="Q51" s="48"/>
      <c r="R51" s="48"/>
      <c r="S51" s="48"/>
      <c r="T51" s="48"/>
      <c r="U51" s="48"/>
      <c r="V51" s="46"/>
      <c r="W51" s="46"/>
      <c r="X51" s="46"/>
      <c r="Y51" s="46"/>
    </row>
    <row r="52" spans="2:25" s="61" customFormat="1" ht="17.25" customHeight="1">
      <c r="B52" s="40" t="s">
        <v>208</v>
      </c>
      <c r="C52" s="40" t="s">
        <v>44</v>
      </c>
      <c r="D52" s="40" t="s">
        <v>45</v>
      </c>
      <c r="E52" s="40">
        <v>170</v>
      </c>
      <c r="F52" s="40">
        <v>0.68</v>
      </c>
      <c r="G52" s="40">
        <v>0.51</v>
      </c>
      <c r="H52" s="40">
        <v>17.51</v>
      </c>
      <c r="I52" s="40">
        <v>78.2</v>
      </c>
      <c r="J52" s="49"/>
      <c r="K52" s="49"/>
      <c r="L52" s="49"/>
      <c r="M52" s="49"/>
      <c r="N52" s="49"/>
      <c r="O52" s="49"/>
      <c r="P52" s="46"/>
      <c r="Q52" s="46"/>
      <c r="R52" s="46"/>
      <c r="S52" s="46"/>
      <c r="T52" s="46"/>
      <c r="U52" s="46"/>
      <c r="V52" s="49"/>
      <c r="W52" s="49"/>
      <c r="X52" s="49"/>
      <c r="Y52" s="49"/>
    </row>
    <row r="53" spans="1:40" s="52" customFormat="1" ht="15" customHeight="1">
      <c r="A53" s="102"/>
      <c r="B53" s="40"/>
      <c r="C53" s="40"/>
      <c r="D53" s="37" t="s">
        <v>127</v>
      </c>
      <c r="E53" s="40">
        <f>SUM(E48:E52)</f>
        <v>620</v>
      </c>
      <c r="F53" s="40">
        <f>SUM(F48:F52)</f>
        <v>15.119999999999997</v>
      </c>
      <c r="G53" s="40">
        <f>SUM(G48:G52)</f>
        <v>20.380000000000003</v>
      </c>
      <c r="H53" s="40">
        <f>SUM(H48:H52)</f>
        <v>78.32</v>
      </c>
      <c r="I53" s="40">
        <f>SUM(I48:I52)</f>
        <v>560.0500000000001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50"/>
      <c r="AF53" s="51"/>
      <c r="AG53" s="51"/>
      <c r="AH53" s="51"/>
      <c r="AI53" s="51"/>
      <c r="AJ53" s="51"/>
      <c r="AK53" s="51"/>
      <c r="AL53" s="51"/>
      <c r="AM53" s="51"/>
      <c r="AN53" s="51"/>
    </row>
    <row r="54" spans="2:25" s="69" customFormat="1" ht="15.75">
      <c r="B54" s="103" t="s">
        <v>151</v>
      </c>
      <c r="C54" s="103"/>
      <c r="D54" s="103"/>
      <c r="E54" s="103"/>
      <c r="F54" s="103"/>
      <c r="G54" s="103"/>
      <c r="H54" s="103"/>
      <c r="I54" s="103"/>
      <c r="J54" s="70"/>
      <c r="K54" s="70"/>
      <c r="L54" s="70"/>
      <c r="M54" s="70"/>
      <c r="N54" s="70"/>
      <c r="O54" s="70"/>
      <c r="P54" s="49"/>
      <c r="Q54" s="49"/>
      <c r="R54" s="49"/>
      <c r="S54" s="49"/>
      <c r="T54" s="49"/>
      <c r="U54" s="49"/>
      <c r="V54" s="70"/>
      <c r="W54" s="70"/>
      <c r="X54" s="70"/>
      <c r="Y54" s="70"/>
    </row>
    <row r="55" spans="1:10" s="46" customFormat="1" ht="27.75" customHeight="1">
      <c r="A55" s="44"/>
      <c r="B55" s="40" t="s">
        <v>215</v>
      </c>
      <c r="C55" s="40" t="s">
        <v>100</v>
      </c>
      <c r="D55" s="40" t="s">
        <v>101</v>
      </c>
      <c r="E55" s="40">
        <v>60</v>
      </c>
      <c r="F55" s="40">
        <v>0.44</v>
      </c>
      <c r="G55" s="40">
        <v>5.05</v>
      </c>
      <c r="H55" s="40">
        <v>1.44</v>
      </c>
      <c r="I55" s="40">
        <v>53</v>
      </c>
      <c r="J55" s="71"/>
    </row>
    <row r="56" spans="2:25" s="61" customFormat="1" ht="15.75" customHeight="1">
      <c r="B56" s="40" t="s">
        <v>208</v>
      </c>
      <c r="C56" s="40" t="s">
        <v>19</v>
      </c>
      <c r="D56" s="40" t="s">
        <v>20</v>
      </c>
      <c r="E56" s="40">
        <v>250</v>
      </c>
      <c r="F56" s="40">
        <v>2.5</v>
      </c>
      <c r="G56" s="40">
        <v>4.5</v>
      </c>
      <c r="H56" s="40">
        <v>11.5</v>
      </c>
      <c r="I56" s="40">
        <v>98</v>
      </c>
      <c r="J56" s="49"/>
      <c r="K56" s="49"/>
      <c r="L56" s="49"/>
      <c r="M56" s="49"/>
      <c r="N56" s="49"/>
      <c r="O56" s="49"/>
      <c r="P56" s="46"/>
      <c r="Q56" s="46"/>
      <c r="R56" s="46"/>
      <c r="S56" s="46"/>
      <c r="T56" s="46"/>
      <c r="U56" s="46"/>
      <c r="V56" s="49"/>
      <c r="W56" s="49"/>
      <c r="X56" s="49"/>
      <c r="Y56" s="49"/>
    </row>
    <row r="57" spans="2:25" s="44" customFormat="1" ht="15">
      <c r="B57" s="40" t="s">
        <v>208</v>
      </c>
      <c r="C57" s="40" t="s">
        <v>96</v>
      </c>
      <c r="D57" s="40" t="s">
        <v>176</v>
      </c>
      <c r="E57" s="40">
        <v>120</v>
      </c>
      <c r="F57" s="40">
        <v>18.12</v>
      </c>
      <c r="G57" s="40">
        <v>7.32</v>
      </c>
      <c r="H57" s="40">
        <v>6.48</v>
      </c>
      <c r="I57" s="40">
        <v>169.2</v>
      </c>
      <c r="J57" s="46"/>
      <c r="K57" s="46"/>
      <c r="L57" s="46"/>
      <c r="M57" s="46"/>
      <c r="N57" s="46"/>
      <c r="O57" s="46"/>
      <c r="P57" s="49"/>
      <c r="Q57" s="49"/>
      <c r="R57" s="49"/>
      <c r="S57" s="49"/>
      <c r="T57" s="49"/>
      <c r="U57" s="49"/>
      <c r="V57" s="46"/>
      <c r="W57" s="46"/>
      <c r="X57" s="46"/>
      <c r="Y57" s="46"/>
    </row>
    <row r="58" spans="2:25" s="44" customFormat="1" ht="12.75">
      <c r="B58" s="40" t="s">
        <v>208</v>
      </c>
      <c r="C58" s="40" t="s">
        <v>10</v>
      </c>
      <c r="D58" s="72" t="s">
        <v>11</v>
      </c>
      <c r="E58" s="40">
        <v>180</v>
      </c>
      <c r="F58" s="40">
        <v>10.26</v>
      </c>
      <c r="G58" s="40">
        <v>6.66</v>
      </c>
      <c r="H58" s="40">
        <v>49.68</v>
      </c>
      <c r="I58" s="40">
        <v>298.8</v>
      </c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2:25" s="61" customFormat="1" ht="22.5" customHeight="1">
      <c r="B59" s="40" t="s">
        <v>208</v>
      </c>
      <c r="C59" s="40" t="s">
        <v>46</v>
      </c>
      <c r="D59" s="40" t="s">
        <v>47</v>
      </c>
      <c r="E59" s="40">
        <v>200</v>
      </c>
      <c r="F59" s="40">
        <v>1</v>
      </c>
      <c r="G59" s="40">
        <v>0</v>
      </c>
      <c r="H59" s="40">
        <v>42</v>
      </c>
      <c r="I59" s="40">
        <v>135</v>
      </c>
      <c r="J59" s="49"/>
      <c r="K59" s="49"/>
      <c r="L59" s="49"/>
      <c r="M59" s="49"/>
      <c r="N59" s="49"/>
      <c r="O59" s="49"/>
      <c r="P59" s="46"/>
      <c r="Q59" s="46"/>
      <c r="R59" s="46"/>
      <c r="S59" s="46"/>
      <c r="T59" s="46"/>
      <c r="U59" s="46"/>
      <c r="V59" s="49"/>
      <c r="W59" s="49"/>
      <c r="X59" s="49"/>
      <c r="Y59" s="49"/>
    </row>
    <row r="60" spans="2:25" s="44" customFormat="1" ht="12.75" customHeight="1">
      <c r="B60" s="40" t="s">
        <v>208</v>
      </c>
      <c r="C60" s="40" t="s">
        <v>8</v>
      </c>
      <c r="D60" s="40" t="s">
        <v>185</v>
      </c>
      <c r="E60" s="40">
        <v>25</v>
      </c>
      <c r="F60" s="40">
        <v>1.88</v>
      </c>
      <c r="G60" s="40">
        <v>0.73</v>
      </c>
      <c r="H60" s="40">
        <v>12.85</v>
      </c>
      <c r="I60" s="40">
        <v>66.25</v>
      </c>
      <c r="J60" s="45"/>
      <c r="K60" s="46"/>
      <c r="L60" s="46"/>
      <c r="M60" s="46"/>
      <c r="N60" s="46"/>
      <c r="O60" s="46"/>
      <c r="P60" s="47"/>
      <c r="Q60" s="48"/>
      <c r="R60" s="48"/>
      <c r="S60" s="48"/>
      <c r="T60" s="48"/>
      <c r="U60" s="48"/>
      <c r="V60" s="46"/>
      <c r="W60" s="46"/>
      <c r="X60" s="46"/>
      <c r="Y60" s="46"/>
    </row>
    <row r="61" spans="2:25" ht="15">
      <c r="B61" s="40" t="s">
        <v>208</v>
      </c>
      <c r="C61" s="40" t="s">
        <v>14</v>
      </c>
      <c r="D61" s="40" t="s">
        <v>183</v>
      </c>
      <c r="E61" s="40">
        <v>25</v>
      </c>
      <c r="F61" s="40">
        <v>1.65</v>
      </c>
      <c r="G61" s="40">
        <v>0.28</v>
      </c>
      <c r="H61" s="40">
        <v>10.25</v>
      </c>
      <c r="I61" s="40">
        <v>50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2:16" s="66" customFormat="1" ht="15.75" customHeight="1">
      <c r="B62" s="54"/>
      <c r="C62" s="54"/>
      <c r="D62" s="54" t="s">
        <v>190</v>
      </c>
      <c r="E62" s="54">
        <v>80</v>
      </c>
      <c r="F62" s="54">
        <v>4.72</v>
      </c>
      <c r="G62" s="54">
        <v>11.2</v>
      </c>
      <c r="H62" s="54">
        <v>40</v>
      </c>
      <c r="I62" s="54">
        <v>240</v>
      </c>
      <c r="J62" s="73"/>
      <c r="K62" s="73"/>
      <c r="L62" s="73"/>
      <c r="M62" s="73"/>
      <c r="N62" s="73"/>
      <c r="O62" s="73"/>
      <c r="P62" s="73"/>
    </row>
    <row r="63" spans="2:25" s="44" customFormat="1" ht="15" customHeight="1">
      <c r="B63" s="40"/>
      <c r="C63" s="40"/>
      <c r="D63" s="37" t="s">
        <v>128</v>
      </c>
      <c r="E63" s="40">
        <f>SUM(E55:E62)</f>
        <v>940</v>
      </c>
      <c r="F63" s="40">
        <f>SUM(F55:F62)</f>
        <v>40.57</v>
      </c>
      <c r="G63" s="40">
        <f>SUM(G55:G62)</f>
        <v>35.74</v>
      </c>
      <c r="H63" s="40">
        <f>SUM(H55:H62)</f>
        <v>174.2</v>
      </c>
      <c r="I63" s="40">
        <f>SUM(I55:I62)</f>
        <v>1110.25</v>
      </c>
      <c r="J63" s="46"/>
      <c r="K63" s="46"/>
      <c r="L63" s="46"/>
      <c r="M63" s="46"/>
      <c r="N63" s="46"/>
      <c r="O63" s="46"/>
      <c r="P63" s="36"/>
      <c r="Q63" s="36"/>
      <c r="R63" s="36"/>
      <c r="S63" s="36"/>
      <c r="T63" s="36"/>
      <c r="U63" s="36"/>
      <c r="V63" s="46"/>
      <c r="W63" s="46"/>
      <c r="X63" s="46"/>
      <c r="Y63" s="46"/>
    </row>
    <row r="64" spans="2:25" s="68" customFormat="1" ht="15">
      <c r="B64" s="37"/>
      <c r="C64" s="37"/>
      <c r="D64" s="37" t="s">
        <v>129</v>
      </c>
      <c r="E64" s="37">
        <f>E53+E63</f>
        <v>1560</v>
      </c>
      <c r="F64" s="37">
        <f>F53+F63</f>
        <v>55.69</v>
      </c>
      <c r="G64" s="37">
        <f>G53+G63</f>
        <v>56.120000000000005</v>
      </c>
      <c r="H64" s="37">
        <f>H53+H63</f>
        <v>252.51999999999998</v>
      </c>
      <c r="I64" s="74">
        <f>I53+I63</f>
        <v>1670.3000000000002</v>
      </c>
      <c r="J64" s="67"/>
      <c r="K64" s="67"/>
      <c r="L64" s="67"/>
      <c r="M64" s="67"/>
      <c r="N64" s="67"/>
      <c r="O64" s="67"/>
      <c r="P64" s="67"/>
      <c r="Q64" s="41"/>
      <c r="R64" s="41"/>
      <c r="S64" s="41"/>
      <c r="T64" s="41"/>
      <c r="U64" s="41"/>
      <c r="V64" s="67"/>
      <c r="W64" s="67"/>
      <c r="X64" s="67"/>
      <c r="Y64" s="67"/>
    </row>
    <row r="65" spans="2:25" s="69" customFormat="1" ht="15.75">
      <c r="B65" s="103" t="s">
        <v>24</v>
      </c>
      <c r="C65" s="103"/>
      <c r="D65" s="103"/>
      <c r="E65" s="103"/>
      <c r="F65" s="103"/>
      <c r="G65" s="103"/>
      <c r="H65" s="103"/>
      <c r="I65" s="103"/>
      <c r="J65" s="70"/>
      <c r="K65" s="70"/>
      <c r="L65" s="70"/>
      <c r="M65" s="70"/>
      <c r="N65" s="70"/>
      <c r="O65" s="70"/>
      <c r="P65" s="46"/>
      <c r="Q65" s="46"/>
      <c r="R65" s="46"/>
      <c r="S65" s="46"/>
      <c r="T65" s="46"/>
      <c r="U65" s="46"/>
      <c r="V65" s="70"/>
      <c r="W65" s="70"/>
      <c r="X65" s="70"/>
      <c r="Y65" s="70"/>
    </row>
    <row r="66" spans="2:25" s="44" customFormat="1" ht="12.75">
      <c r="B66" s="40" t="s">
        <v>215</v>
      </c>
      <c r="C66" s="40" t="s">
        <v>162</v>
      </c>
      <c r="D66" s="40" t="s">
        <v>118</v>
      </c>
      <c r="E66" s="40">
        <v>40</v>
      </c>
      <c r="F66" s="40">
        <v>2.01</v>
      </c>
      <c r="G66" s="40">
        <v>2.05</v>
      </c>
      <c r="H66" s="40">
        <v>4.22</v>
      </c>
      <c r="I66" s="40">
        <v>43.3</v>
      </c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2:25" s="44" customFormat="1" ht="12.75">
      <c r="B67" s="40" t="s">
        <v>208</v>
      </c>
      <c r="C67" s="40" t="s">
        <v>115</v>
      </c>
      <c r="D67" s="40" t="s">
        <v>116</v>
      </c>
      <c r="E67" s="40">
        <v>177</v>
      </c>
      <c r="F67" s="40">
        <v>17</v>
      </c>
      <c r="G67" s="40">
        <v>20.6</v>
      </c>
      <c r="H67" s="40">
        <v>3.4</v>
      </c>
      <c r="I67" s="40">
        <v>265</v>
      </c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2:25" s="44" customFormat="1" ht="15">
      <c r="B68" s="40" t="s">
        <v>208</v>
      </c>
      <c r="C68" s="40" t="s">
        <v>42</v>
      </c>
      <c r="D68" s="40" t="s">
        <v>43</v>
      </c>
      <c r="E68" s="40">
        <v>200</v>
      </c>
      <c r="F68" s="40">
        <v>0.2</v>
      </c>
      <c r="G68" s="40">
        <v>0.06</v>
      </c>
      <c r="H68" s="40">
        <v>10</v>
      </c>
      <c r="I68" s="40">
        <v>42</v>
      </c>
      <c r="J68" s="46"/>
      <c r="K68" s="46"/>
      <c r="L68" s="46"/>
      <c r="M68" s="46"/>
      <c r="N68" s="46"/>
      <c r="O68" s="46"/>
      <c r="P68" s="49"/>
      <c r="Q68" s="49"/>
      <c r="R68" s="49"/>
      <c r="S68" s="49"/>
      <c r="T68" s="49"/>
      <c r="U68" s="49"/>
      <c r="V68" s="46"/>
      <c r="W68" s="46"/>
      <c r="X68" s="46"/>
      <c r="Y68" s="46"/>
    </row>
    <row r="69" spans="2:25" s="44" customFormat="1" ht="31.5" customHeight="1">
      <c r="B69" s="40" t="s">
        <v>208</v>
      </c>
      <c r="C69" s="40" t="s">
        <v>8</v>
      </c>
      <c r="D69" s="40" t="s">
        <v>187</v>
      </c>
      <c r="E69" s="40">
        <v>25</v>
      </c>
      <c r="F69" s="40">
        <v>1.87</v>
      </c>
      <c r="G69" s="40">
        <v>0.72</v>
      </c>
      <c r="H69" s="40">
        <v>12.85</v>
      </c>
      <c r="I69" s="40">
        <v>66.25</v>
      </c>
      <c r="J69" s="45"/>
      <c r="K69" s="46"/>
      <c r="L69" s="46"/>
      <c r="M69" s="46"/>
      <c r="N69" s="46"/>
      <c r="O69" s="46"/>
      <c r="P69" s="70"/>
      <c r="Q69" s="70"/>
      <c r="R69" s="70"/>
      <c r="S69" s="70"/>
      <c r="T69" s="70"/>
      <c r="U69" s="70"/>
      <c r="V69" s="46"/>
      <c r="W69" s="46"/>
      <c r="X69" s="46"/>
      <c r="Y69" s="46"/>
    </row>
    <row r="70" spans="2:25" s="61" customFormat="1" ht="16.5" customHeight="1">
      <c r="B70" s="40" t="s">
        <v>208</v>
      </c>
      <c r="C70" s="40" t="s">
        <v>44</v>
      </c>
      <c r="D70" s="40" t="s">
        <v>45</v>
      </c>
      <c r="E70" s="40">
        <v>200</v>
      </c>
      <c r="F70" s="40">
        <v>1.8</v>
      </c>
      <c r="G70" s="40">
        <v>0.4</v>
      </c>
      <c r="H70" s="40">
        <v>16.2</v>
      </c>
      <c r="I70" s="40">
        <v>76</v>
      </c>
      <c r="J70" s="49"/>
      <c r="K70" s="49"/>
      <c r="L70" s="49"/>
      <c r="M70" s="49"/>
      <c r="N70" s="49"/>
      <c r="O70" s="49"/>
      <c r="P70" s="46"/>
      <c r="Q70" s="46"/>
      <c r="R70" s="46"/>
      <c r="S70" s="46"/>
      <c r="T70" s="46"/>
      <c r="U70" s="46"/>
      <c r="V70" s="49"/>
      <c r="W70" s="49"/>
      <c r="X70" s="49"/>
      <c r="Y70" s="49"/>
    </row>
    <row r="71" spans="1:40" s="52" customFormat="1" ht="15" customHeight="1">
      <c r="A71" s="102"/>
      <c r="B71" s="40"/>
      <c r="C71" s="40"/>
      <c r="D71" s="37" t="s">
        <v>127</v>
      </c>
      <c r="E71" s="40">
        <f>SUM(E66:E70)</f>
        <v>642</v>
      </c>
      <c r="F71" s="40">
        <f>SUM(F66:F70)</f>
        <v>22.88</v>
      </c>
      <c r="G71" s="40">
        <f>SUM(G66:G70)</f>
        <v>23.83</v>
      </c>
      <c r="H71" s="40">
        <f>SUM(H66:H70)</f>
        <v>46.67</v>
      </c>
      <c r="I71" s="40">
        <f>SUM(I66:I70)</f>
        <v>492.55</v>
      </c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50"/>
      <c r="AF71" s="51"/>
      <c r="AG71" s="51"/>
      <c r="AH71" s="51"/>
      <c r="AI71" s="51"/>
      <c r="AJ71" s="51"/>
      <c r="AK71" s="51"/>
      <c r="AL71" s="51"/>
      <c r="AM71" s="51"/>
      <c r="AN71" s="51"/>
    </row>
    <row r="72" spans="2:25" s="69" customFormat="1" ht="15.75" customHeight="1">
      <c r="B72" s="103" t="s">
        <v>140</v>
      </c>
      <c r="C72" s="103"/>
      <c r="D72" s="103"/>
      <c r="E72" s="103"/>
      <c r="F72" s="103"/>
      <c r="G72" s="103"/>
      <c r="H72" s="103"/>
      <c r="I72" s="103"/>
      <c r="J72" s="70"/>
      <c r="K72" s="70"/>
      <c r="L72" s="70"/>
      <c r="M72" s="70"/>
      <c r="N72" s="70"/>
      <c r="O72" s="70"/>
      <c r="P72" s="36"/>
      <c r="Q72" s="36"/>
      <c r="R72" s="36"/>
      <c r="S72" s="36"/>
      <c r="T72" s="36"/>
      <c r="U72" s="36"/>
      <c r="V72" s="70"/>
      <c r="W72" s="70"/>
      <c r="X72" s="70"/>
      <c r="Y72" s="70"/>
    </row>
    <row r="73" spans="2:25" s="44" customFormat="1" ht="12.75">
      <c r="B73" s="40" t="s">
        <v>208</v>
      </c>
      <c r="C73" s="40" t="s">
        <v>124</v>
      </c>
      <c r="D73" s="40" t="s">
        <v>123</v>
      </c>
      <c r="E73" s="40">
        <v>60</v>
      </c>
      <c r="F73" s="40">
        <v>0.48</v>
      </c>
      <c r="G73" s="40">
        <v>0.12</v>
      </c>
      <c r="H73" s="40">
        <v>1.56</v>
      </c>
      <c r="I73" s="40">
        <v>6.6</v>
      </c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2:25" ht="15.75" customHeight="1">
      <c r="B74" s="40" t="s">
        <v>215</v>
      </c>
      <c r="C74" s="40" t="s">
        <v>102</v>
      </c>
      <c r="D74" s="40" t="s">
        <v>103</v>
      </c>
      <c r="E74" s="40">
        <v>265</v>
      </c>
      <c r="F74" s="40">
        <v>6.71</v>
      </c>
      <c r="G74" s="40">
        <v>6.3</v>
      </c>
      <c r="H74" s="40">
        <v>14.29</v>
      </c>
      <c r="I74" s="40">
        <v>144</v>
      </c>
      <c r="J74" s="36"/>
      <c r="K74" s="36"/>
      <c r="L74" s="36"/>
      <c r="M74" s="36"/>
      <c r="N74" s="36"/>
      <c r="O74" s="36"/>
      <c r="P74" s="75"/>
      <c r="Q74" s="75"/>
      <c r="R74" s="75"/>
      <c r="S74" s="75"/>
      <c r="T74" s="75"/>
      <c r="U74" s="75"/>
      <c r="V74" s="36"/>
      <c r="W74" s="36"/>
      <c r="X74" s="36"/>
      <c r="Y74" s="36"/>
    </row>
    <row r="75" spans="2:25" s="44" customFormat="1" ht="12.75">
      <c r="B75" s="40" t="s">
        <v>208</v>
      </c>
      <c r="C75" s="40" t="s">
        <v>104</v>
      </c>
      <c r="D75" s="40" t="s">
        <v>119</v>
      </c>
      <c r="E75" s="40">
        <v>105</v>
      </c>
      <c r="F75" s="40">
        <v>15.1</v>
      </c>
      <c r="G75" s="40">
        <v>10.3</v>
      </c>
      <c r="H75" s="40">
        <v>13.3</v>
      </c>
      <c r="I75" s="40">
        <v>212</v>
      </c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5" s="76" customFormat="1" ht="12.75">
      <c r="A76" s="44"/>
      <c r="B76" s="40" t="s">
        <v>208</v>
      </c>
      <c r="C76" s="40" t="s">
        <v>31</v>
      </c>
      <c r="D76" s="40" t="s">
        <v>32</v>
      </c>
      <c r="E76" s="40">
        <v>180</v>
      </c>
      <c r="F76" s="40">
        <v>6.12</v>
      </c>
      <c r="G76" s="40">
        <v>4.5</v>
      </c>
      <c r="H76" s="40">
        <v>28.8</v>
      </c>
      <c r="I76" s="40">
        <v>199.8</v>
      </c>
      <c r="J76" s="75"/>
      <c r="K76" s="75"/>
      <c r="L76" s="75"/>
      <c r="M76" s="75"/>
      <c r="N76" s="75"/>
      <c r="O76" s="75"/>
      <c r="P76" s="46"/>
      <c r="Q76" s="46"/>
      <c r="R76" s="46"/>
      <c r="S76" s="46"/>
      <c r="T76" s="46"/>
      <c r="U76" s="46"/>
      <c r="V76" s="75"/>
      <c r="W76" s="75"/>
      <c r="X76" s="75"/>
      <c r="Y76" s="75"/>
    </row>
    <row r="77" spans="2:25" s="44" customFormat="1" ht="12.75">
      <c r="B77" s="40" t="s">
        <v>215</v>
      </c>
      <c r="C77" s="40" t="s">
        <v>12</v>
      </c>
      <c r="D77" s="40" t="s">
        <v>13</v>
      </c>
      <c r="E77" s="40">
        <v>200</v>
      </c>
      <c r="F77" s="40">
        <v>1.3</v>
      </c>
      <c r="G77" s="40">
        <v>0</v>
      </c>
      <c r="H77" s="40">
        <v>23.73</v>
      </c>
      <c r="I77" s="40">
        <v>104</v>
      </c>
      <c r="J77" s="45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2:25" s="44" customFormat="1" ht="12.75" customHeight="1">
      <c r="B78" s="40" t="s">
        <v>208</v>
      </c>
      <c r="C78" s="40" t="s">
        <v>8</v>
      </c>
      <c r="D78" s="40" t="s">
        <v>184</v>
      </c>
      <c r="E78" s="40">
        <v>25</v>
      </c>
      <c r="F78" s="40">
        <v>1.88</v>
      </c>
      <c r="G78" s="40">
        <v>0.73</v>
      </c>
      <c r="H78" s="40">
        <v>12.85</v>
      </c>
      <c r="I78" s="40">
        <v>66.25</v>
      </c>
      <c r="J78" s="45"/>
      <c r="K78" s="46"/>
      <c r="L78" s="46"/>
      <c r="M78" s="46"/>
      <c r="N78" s="46"/>
      <c r="O78" s="46"/>
      <c r="P78" s="47"/>
      <c r="Q78" s="48"/>
      <c r="R78" s="48"/>
      <c r="S78" s="48"/>
      <c r="T78" s="48"/>
      <c r="U78" s="48"/>
      <c r="V78" s="46"/>
      <c r="W78" s="46"/>
      <c r="X78" s="46"/>
      <c r="Y78" s="46"/>
    </row>
    <row r="79" spans="2:25" ht="15">
      <c r="B79" s="40" t="s">
        <v>208</v>
      </c>
      <c r="C79" s="40" t="s">
        <v>14</v>
      </c>
      <c r="D79" s="40" t="s">
        <v>183</v>
      </c>
      <c r="E79" s="40">
        <v>25</v>
      </c>
      <c r="F79" s="40">
        <v>1.65</v>
      </c>
      <c r="G79" s="40">
        <v>0.28</v>
      </c>
      <c r="H79" s="40">
        <v>10.25</v>
      </c>
      <c r="I79" s="40">
        <v>50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2:16" s="66" customFormat="1" ht="15.75" customHeight="1">
      <c r="B80" s="54"/>
      <c r="C80" s="54"/>
      <c r="D80" s="54" t="s">
        <v>191</v>
      </c>
      <c r="E80" s="54">
        <v>50</v>
      </c>
      <c r="F80" s="54">
        <v>2</v>
      </c>
      <c r="G80" s="54">
        <v>10</v>
      </c>
      <c r="H80" s="54">
        <v>22.5</v>
      </c>
      <c r="I80" s="54">
        <v>185.5</v>
      </c>
      <c r="J80" s="73"/>
      <c r="K80" s="73"/>
      <c r="L80" s="73"/>
      <c r="M80" s="73"/>
      <c r="N80" s="73"/>
      <c r="O80" s="73"/>
      <c r="P80" s="73"/>
    </row>
    <row r="81" spans="2:25" s="44" customFormat="1" ht="15" customHeight="1">
      <c r="B81" s="40"/>
      <c r="C81" s="40"/>
      <c r="D81" s="37" t="s">
        <v>128</v>
      </c>
      <c r="E81" s="40">
        <f>SUM(E73:E80)</f>
        <v>910</v>
      </c>
      <c r="F81" s="40">
        <f>SUM(F73:F80)</f>
        <v>35.24</v>
      </c>
      <c r="G81" s="40">
        <f>SUM(G73:G80)</f>
        <v>32.230000000000004</v>
      </c>
      <c r="H81" s="40">
        <f>SUM(H73:H80)</f>
        <v>127.28</v>
      </c>
      <c r="I81" s="40">
        <f>SUM(I73:I80)</f>
        <v>968.1500000000001</v>
      </c>
      <c r="J81" s="46"/>
      <c r="K81" s="46"/>
      <c r="L81" s="46"/>
      <c r="M81" s="46"/>
      <c r="N81" s="46"/>
      <c r="O81" s="46"/>
      <c r="P81" s="36"/>
      <c r="Q81" s="36"/>
      <c r="R81" s="36"/>
      <c r="S81" s="36"/>
      <c r="T81" s="36"/>
      <c r="U81" s="36"/>
      <c r="V81" s="46"/>
      <c r="W81" s="46"/>
      <c r="X81" s="46"/>
      <c r="Y81" s="46"/>
    </row>
    <row r="82" spans="2:25" s="68" customFormat="1" ht="15">
      <c r="B82" s="37"/>
      <c r="C82" s="37"/>
      <c r="D82" s="37" t="s">
        <v>129</v>
      </c>
      <c r="E82" s="37">
        <f>E71+E81</f>
        <v>1552</v>
      </c>
      <c r="F82" s="37">
        <f>F71+F81</f>
        <v>58.120000000000005</v>
      </c>
      <c r="G82" s="37">
        <f>G71+G81</f>
        <v>56.06</v>
      </c>
      <c r="H82" s="37">
        <f>H71+H81</f>
        <v>173.95</v>
      </c>
      <c r="I82" s="37">
        <f>I71+I81</f>
        <v>1460.7</v>
      </c>
      <c r="J82" s="67"/>
      <c r="K82" s="67"/>
      <c r="L82" s="67"/>
      <c r="M82" s="67"/>
      <c r="N82" s="67"/>
      <c r="O82" s="67"/>
      <c r="P82" s="67"/>
      <c r="Q82" s="41"/>
      <c r="R82" s="41"/>
      <c r="S82" s="41"/>
      <c r="T82" s="41"/>
      <c r="U82" s="41"/>
      <c r="V82" s="67"/>
      <c r="W82" s="67"/>
      <c r="X82" s="67"/>
      <c r="Y82" s="67"/>
    </row>
    <row r="83" spans="2:25" s="69" customFormat="1" ht="15.75">
      <c r="B83" s="103" t="s">
        <v>141</v>
      </c>
      <c r="C83" s="103"/>
      <c r="D83" s="103"/>
      <c r="E83" s="103"/>
      <c r="F83" s="103"/>
      <c r="G83" s="103"/>
      <c r="H83" s="103"/>
      <c r="I83" s="103"/>
      <c r="J83" s="70"/>
      <c r="K83" s="70"/>
      <c r="L83" s="70"/>
      <c r="M83" s="70"/>
      <c r="N83" s="70"/>
      <c r="O83" s="70"/>
      <c r="P83" s="41"/>
      <c r="Q83" s="41"/>
      <c r="R83" s="41"/>
      <c r="S83" s="41"/>
      <c r="T83" s="41"/>
      <c r="U83" s="41"/>
      <c r="V83" s="70"/>
      <c r="W83" s="70"/>
      <c r="X83" s="70"/>
      <c r="Y83" s="70"/>
    </row>
    <row r="84" spans="2:25" s="39" customFormat="1" ht="15">
      <c r="B84" s="40" t="s">
        <v>208</v>
      </c>
      <c r="C84" s="40" t="s">
        <v>9</v>
      </c>
      <c r="D84" s="40" t="s">
        <v>15</v>
      </c>
      <c r="E84" s="40">
        <v>15</v>
      </c>
      <c r="F84" s="40">
        <v>3.9</v>
      </c>
      <c r="G84" s="40">
        <v>3.9</v>
      </c>
      <c r="H84" s="40">
        <v>0</v>
      </c>
      <c r="I84" s="40">
        <v>51.6</v>
      </c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2:25" s="39" customFormat="1" ht="25.5">
      <c r="B85" s="40" t="s">
        <v>208</v>
      </c>
      <c r="C85" s="40" t="s">
        <v>27</v>
      </c>
      <c r="D85" s="40" t="s">
        <v>175</v>
      </c>
      <c r="E85" s="40">
        <v>206</v>
      </c>
      <c r="F85" s="40">
        <v>8</v>
      </c>
      <c r="G85" s="40">
        <v>11.2</v>
      </c>
      <c r="H85" s="40">
        <v>28.6</v>
      </c>
      <c r="I85" s="40">
        <v>253</v>
      </c>
      <c r="J85" s="41"/>
      <c r="K85" s="41"/>
      <c r="L85" s="41"/>
      <c r="M85" s="41"/>
      <c r="N85" s="41"/>
      <c r="O85" s="41"/>
      <c r="P85" s="46"/>
      <c r="Q85" s="46"/>
      <c r="R85" s="46"/>
      <c r="S85" s="46"/>
      <c r="T85" s="46"/>
      <c r="U85" s="46"/>
      <c r="V85" s="41"/>
      <c r="W85" s="41"/>
      <c r="X85" s="41"/>
      <c r="Y85" s="41"/>
    </row>
    <row r="86" spans="2:25" s="39" customFormat="1" ht="15">
      <c r="B86" s="40" t="s">
        <v>219</v>
      </c>
      <c r="C86" s="40" t="s">
        <v>29</v>
      </c>
      <c r="D86" s="40" t="s">
        <v>172</v>
      </c>
      <c r="E86" s="40">
        <v>200</v>
      </c>
      <c r="F86" s="40">
        <v>6.2</v>
      </c>
      <c r="G86" s="40">
        <v>6.4</v>
      </c>
      <c r="H86" s="40">
        <v>22.36</v>
      </c>
      <c r="I86" s="40">
        <v>171.8</v>
      </c>
      <c r="J86" s="41"/>
      <c r="K86" s="41"/>
      <c r="L86" s="41"/>
      <c r="M86" s="41"/>
      <c r="N86" s="41"/>
      <c r="O86" s="41"/>
      <c r="P86" s="49"/>
      <c r="Q86" s="49"/>
      <c r="R86" s="49"/>
      <c r="S86" s="49"/>
      <c r="T86" s="49"/>
      <c r="U86" s="49"/>
      <c r="V86" s="41"/>
      <c r="W86" s="41"/>
      <c r="X86" s="41"/>
      <c r="Y86" s="41"/>
    </row>
    <row r="87" spans="2:25" s="44" customFormat="1" ht="12.75" customHeight="1">
      <c r="B87" s="40" t="s">
        <v>208</v>
      </c>
      <c r="C87" s="40" t="s">
        <v>8</v>
      </c>
      <c r="D87" s="40" t="s">
        <v>184</v>
      </c>
      <c r="E87" s="40">
        <v>25</v>
      </c>
      <c r="F87" s="40">
        <v>1.88</v>
      </c>
      <c r="G87" s="40">
        <v>0.73</v>
      </c>
      <c r="H87" s="40">
        <v>12.85</v>
      </c>
      <c r="I87" s="40">
        <v>66.25</v>
      </c>
      <c r="J87" s="45"/>
      <c r="K87" s="46"/>
      <c r="L87" s="46"/>
      <c r="M87" s="46"/>
      <c r="N87" s="46"/>
      <c r="O87" s="46"/>
      <c r="P87" s="47"/>
      <c r="Q87" s="48"/>
      <c r="R87" s="48"/>
      <c r="S87" s="48"/>
      <c r="T87" s="48"/>
      <c r="U87" s="48"/>
      <c r="V87" s="46"/>
      <c r="W87" s="46"/>
      <c r="X87" s="46"/>
      <c r="Y87" s="46"/>
    </row>
    <row r="88" spans="2:25" s="61" customFormat="1" ht="15.75" customHeight="1">
      <c r="B88" s="40" t="s">
        <v>208</v>
      </c>
      <c r="C88" s="40" t="s">
        <v>44</v>
      </c>
      <c r="D88" s="40" t="s">
        <v>45</v>
      </c>
      <c r="E88" s="40">
        <v>180</v>
      </c>
      <c r="F88" s="40">
        <v>0.72</v>
      </c>
      <c r="G88" s="40">
        <v>0.72</v>
      </c>
      <c r="H88" s="40">
        <v>17.64</v>
      </c>
      <c r="I88" s="40">
        <v>79.2</v>
      </c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 spans="1:40" s="52" customFormat="1" ht="15" customHeight="1">
      <c r="A89" s="102"/>
      <c r="B89" s="40"/>
      <c r="C89" s="40"/>
      <c r="D89" s="37" t="s">
        <v>127</v>
      </c>
      <c r="E89" s="40">
        <f>SUM(E84:E88)</f>
        <v>626</v>
      </c>
      <c r="F89" s="40">
        <f>SUM(F84:F88)</f>
        <v>20.7</v>
      </c>
      <c r="G89" s="40">
        <f>SUM(G84:G88)</f>
        <v>22.95</v>
      </c>
      <c r="H89" s="40">
        <f>SUM(H84:H88)</f>
        <v>81.45</v>
      </c>
      <c r="I89" s="40">
        <f>SUM(I84:I88)</f>
        <v>621.8500000000001</v>
      </c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50"/>
      <c r="AF89" s="51"/>
      <c r="AG89" s="51"/>
      <c r="AH89" s="51"/>
      <c r="AI89" s="51"/>
      <c r="AJ89" s="51"/>
      <c r="AK89" s="51"/>
      <c r="AL89" s="51"/>
      <c r="AM89" s="51"/>
      <c r="AN89" s="51"/>
    </row>
    <row r="90" spans="2:25" ht="15.75">
      <c r="B90" s="103" t="s">
        <v>167</v>
      </c>
      <c r="C90" s="103"/>
      <c r="D90" s="103"/>
      <c r="E90" s="103"/>
      <c r="F90" s="103"/>
      <c r="G90" s="103"/>
      <c r="H90" s="103"/>
      <c r="I90" s="103"/>
      <c r="J90" s="36"/>
      <c r="K90" s="36"/>
      <c r="L90" s="36"/>
      <c r="M90" s="36"/>
      <c r="N90" s="36"/>
      <c r="O90" s="36"/>
      <c r="P90" s="46"/>
      <c r="Q90" s="46"/>
      <c r="R90" s="46"/>
      <c r="S90" s="46"/>
      <c r="T90" s="46"/>
      <c r="U90" s="46"/>
      <c r="V90" s="36"/>
      <c r="W90" s="36"/>
      <c r="X90" s="36"/>
      <c r="Y90" s="36"/>
    </row>
    <row r="91" spans="2:25" s="44" customFormat="1" ht="24.75" customHeight="1">
      <c r="B91" s="40" t="s">
        <v>215</v>
      </c>
      <c r="C91" s="40" t="s">
        <v>97</v>
      </c>
      <c r="D91" s="40" t="s">
        <v>173</v>
      </c>
      <c r="E91" s="40">
        <v>60</v>
      </c>
      <c r="F91" s="40">
        <v>0.65</v>
      </c>
      <c r="G91" s="40">
        <v>5.08</v>
      </c>
      <c r="H91" s="40">
        <v>2.76</v>
      </c>
      <c r="I91" s="40">
        <v>60</v>
      </c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</row>
    <row r="92" spans="2:25" s="44" customFormat="1" ht="12.75">
      <c r="B92" s="40" t="s">
        <v>208</v>
      </c>
      <c r="C92" s="40" t="s">
        <v>25</v>
      </c>
      <c r="D92" s="40" t="s">
        <v>26</v>
      </c>
      <c r="E92" s="40">
        <v>250</v>
      </c>
      <c r="F92" s="40">
        <v>5.75</v>
      </c>
      <c r="G92" s="40">
        <v>4.25</v>
      </c>
      <c r="H92" s="40">
        <v>19.5</v>
      </c>
      <c r="I92" s="40">
        <v>140</v>
      </c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</row>
    <row r="93" spans="2:25" s="44" customFormat="1" ht="12.75">
      <c r="B93" s="40" t="s">
        <v>208</v>
      </c>
      <c r="C93" s="40" t="s">
        <v>117</v>
      </c>
      <c r="D93" s="40" t="s">
        <v>177</v>
      </c>
      <c r="E93" s="40">
        <v>120</v>
      </c>
      <c r="F93" s="40">
        <v>6.7</v>
      </c>
      <c r="G93" s="40">
        <v>4.8</v>
      </c>
      <c r="H93" s="40">
        <v>7.2</v>
      </c>
      <c r="I93" s="40">
        <v>109.2</v>
      </c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</row>
    <row r="94" spans="2:25" s="44" customFormat="1" ht="12.75">
      <c r="B94" s="40" t="s">
        <v>208</v>
      </c>
      <c r="C94" s="40" t="s">
        <v>36</v>
      </c>
      <c r="D94" s="40" t="s">
        <v>37</v>
      </c>
      <c r="E94" s="40">
        <v>180</v>
      </c>
      <c r="F94" s="40">
        <v>4.32</v>
      </c>
      <c r="G94" s="40">
        <v>4.5</v>
      </c>
      <c r="H94" s="40">
        <v>34.74</v>
      </c>
      <c r="I94" s="40">
        <v>196</v>
      </c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</row>
    <row r="95" spans="2:25" s="44" customFormat="1" ht="15.75" customHeight="1">
      <c r="B95" s="40" t="s">
        <v>219</v>
      </c>
      <c r="C95" s="40" t="s">
        <v>163</v>
      </c>
      <c r="D95" s="40" t="s">
        <v>21</v>
      </c>
      <c r="E95" s="40">
        <v>200</v>
      </c>
      <c r="F95" s="40">
        <v>0.22</v>
      </c>
      <c r="G95" s="40">
        <v>2.06</v>
      </c>
      <c r="H95" s="40">
        <v>13.3</v>
      </c>
      <c r="I95" s="40">
        <v>73</v>
      </c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</row>
    <row r="96" spans="2:25" s="44" customFormat="1" ht="12.75" customHeight="1">
      <c r="B96" s="40" t="s">
        <v>208</v>
      </c>
      <c r="C96" s="40" t="s">
        <v>8</v>
      </c>
      <c r="D96" s="40" t="s">
        <v>184</v>
      </c>
      <c r="E96" s="40">
        <v>25</v>
      </c>
      <c r="F96" s="40">
        <v>1.88</v>
      </c>
      <c r="G96" s="40">
        <v>0.73</v>
      </c>
      <c r="H96" s="40">
        <v>12.85</v>
      </c>
      <c r="I96" s="40">
        <v>66.25</v>
      </c>
      <c r="J96" s="45"/>
      <c r="K96" s="46"/>
      <c r="L96" s="46"/>
      <c r="M96" s="46"/>
      <c r="N96" s="46"/>
      <c r="O96" s="46"/>
      <c r="P96" s="47"/>
      <c r="Q96" s="48"/>
      <c r="R96" s="48"/>
      <c r="S96" s="48"/>
      <c r="T96" s="48"/>
      <c r="U96" s="48"/>
      <c r="V96" s="46"/>
      <c r="W96" s="46"/>
      <c r="X96" s="46"/>
      <c r="Y96" s="46"/>
    </row>
    <row r="97" spans="2:25" ht="15">
      <c r="B97" s="40" t="s">
        <v>208</v>
      </c>
      <c r="C97" s="40" t="s">
        <v>14</v>
      </c>
      <c r="D97" s="40" t="s">
        <v>183</v>
      </c>
      <c r="E97" s="40">
        <v>25</v>
      </c>
      <c r="F97" s="40">
        <v>1.65</v>
      </c>
      <c r="G97" s="40">
        <v>0.28</v>
      </c>
      <c r="H97" s="40">
        <v>10.25</v>
      </c>
      <c r="I97" s="40">
        <v>50</v>
      </c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</row>
    <row r="98" spans="2:16" s="66" customFormat="1" ht="15.75" customHeight="1">
      <c r="B98" s="54"/>
      <c r="C98" s="54"/>
      <c r="D98" s="54" t="s">
        <v>192</v>
      </c>
      <c r="E98" s="54">
        <v>80</v>
      </c>
      <c r="F98" s="54">
        <v>6.4</v>
      </c>
      <c r="G98" s="54">
        <v>8.2</v>
      </c>
      <c r="H98" s="54">
        <v>47.7</v>
      </c>
      <c r="I98" s="54">
        <v>244</v>
      </c>
      <c r="J98" s="73"/>
      <c r="K98" s="73"/>
      <c r="L98" s="73"/>
      <c r="M98" s="73"/>
      <c r="N98" s="73"/>
      <c r="O98" s="73"/>
      <c r="P98" s="73"/>
    </row>
    <row r="99" spans="2:25" s="44" customFormat="1" ht="15.75" customHeight="1">
      <c r="B99" s="40"/>
      <c r="C99" s="40"/>
      <c r="D99" s="37" t="s">
        <v>128</v>
      </c>
      <c r="E99" s="40">
        <f>SUM(E91:E98)</f>
        <v>940</v>
      </c>
      <c r="F99" s="40">
        <f>SUM(F91:F98)</f>
        <v>27.57</v>
      </c>
      <c r="G99" s="40">
        <f>SUM(G91:G98)</f>
        <v>29.9</v>
      </c>
      <c r="H99" s="40">
        <f>SUM(H91:H98)</f>
        <v>148.3</v>
      </c>
      <c r="I99" s="40">
        <f>SUM(I91:I98)</f>
        <v>938.45</v>
      </c>
      <c r="J99" s="46"/>
      <c r="K99" s="46"/>
      <c r="L99" s="46"/>
      <c r="M99" s="46"/>
      <c r="N99" s="46"/>
      <c r="O99" s="46"/>
      <c r="P99" s="36"/>
      <c r="Q99" s="36"/>
      <c r="R99" s="36"/>
      <c r="S99" s="36"/>
      <c r="T99" s="36"/>
      <c r="U99" s="36"/>
      <c r="V99" s="46"/>
      <c r="W99" s="46"/>
      <c r="X99" s="46"/>
      <c r="Y99" s="46"/>
    </row>
    <row r="100" spans="2:25" s="68" customFormat="1" ht="15">
      <c r="B100" s="37"/>
      <c r="C100" s="37"/>
      <c r="D100" s="37" t="s">
        <v>129</v>
      </c>
      <c r="E100" s="37">
        <f>E89+E99</f>
        <v>1566</v>
      </c>
      <c r="F100" s="37">
        <f>F89+F99</f>
        <v>48.269999999999996</v>
      </c>
      <c r="G100" s="37">
        <f>G89+G99</f>
        <v>52.849999999999994</v>
      </c>
      <c r="H100" s="37">
        <f>H89+H99</f>
        <v>229.75</v>
      </c>
      <c r="I100" s="37">
        <f>I89+I99</f>
        <v>1560.3000000000002</v>
      </c>
      <c r="J100" s="67"/>
      <c r="K100" s="67"/>
      <c r="L100" s="67"/>
      <c r="M100" s="67"/>
      <c r="N100" s="67"/>
      <c r="O100" s="67"/>
      <c r="P100" s="67"/>
      <c r="Q100" s="41"/>
      <c r="R100" s="41"/>
      <c r="S100" s="41"/>
      <c r="T100" s="41"/>
      <c r="U100" s="41"/>
      <c r="V100" s="67"/>
      <c r="W100" s="67"/>
      <c r="X100" s="67"/>
      <c r="Y100" s="67"/>
    </row>
    <row r="101" spans="2:25" ht="15.75">
      <c r="B101" s="103" t="s">
        <v>35</v>
      </c>
      <c r="C101" s="103"/>
      <c r="D101" s="103"/>
      <c r="E101" s="103"/>
      <c r="F101" s="103"/>
      <c r="G101" s="103"/>
      <c r="H101" s="103"/>
      <c r="I101" s="103"/>
      <c r="J101" s="36"/>
      <c r="K101" s="36"/>
      <c r="L101" s="36"/>
      <c r="M101" s="36"/>
      <c r="N101" s="36"/>
      <c r="O101" s="36"/>
      <c r="P101" s="59"/>
      <c r="Q101" s="59"/>
      <c r="R101" s="59"/>
      <c r="S101" s="59"/>
      <c r="T101" s="59"/>
      <c r="U101" s="59"/>
      <c r="V101" s="36"/>
      <c r="W101" s="36"/>
      <c r="X101" s="36"/>
      <c r="Y101" s="36"/>
    </row>
    <row r="102" spans="2:25" ht="15.75">
      <c r="B102" s="103" t="s">
        <v>142</v>
      </c>
      <c r="C102" s="103"/>
      <c r="D102" s="103"/>
      <c r="E102" s="103"/>
      <c r="F102" s="103"/>
      <c r="G102" s="103"/>
      <c r="H102" s="103"/>
      <c r="I102" s="103"/>
      <c r="J102" s="36"/>
      <c r="K102" s="36"/>
      <c r="L102" s="36"/>
      <c r="M102" s="36"/>
      <c r="N102" s="36"/>
      <c r="O102" s="36"/>
      <c r="P102" s="43"/>
      <c r="Q102" s="43"/>
      <c r="R102" s="43"/>
      <c r="S102" s="43"/>
      <c r="T102" s="43"/>
      <c r="U102" s="43"/>
      <c r="V102" s="36"/>
      <c r="W102" s="36"/>
      <c r="X102" s="36"/>
      <c r="Y102" s="36"/>
    </row>
    <row r="103" spans="2:25" s="60" customFormat="1" ht="12.75">
      <c r="B103" s="40" t="s">
        <v>216</v>
      </c>
      <c r="C103" s="40" t="s">
        <v>95</v>
      </c>
      <c r="D103" s="40" t="s">
        <v>16</v>
      </c>
      <c r="E103" s="40">
        <v>10</v>
      </c>
      <c r="F103" s="40">
        <v>0.6</v>
      </c>
      <c r="G103" s="40">
        <v>8.2</v>
      </c>
      <c r="H103" s="40">
        <v>0.09</v>
      </c>
      <c r="I103" s="40">
        <v>74.8</v>
      </c>
      <c r="J103" s="59"/>
      <c r="K103" s="59"/>
      <c r="L103" s="59"/>
      <c r="M103" s="59"/>
      <c r="N103" s="59"/>
      <c r="O103" s="59"/>
      <c r="P103" s="46"/>
      <c r="Q103" s="46"/>
      <c r="R103" s="46"/>
      <c r="S103" s="46"/>
      <c r="T103" s="46"/>
      <c r="U103" s="46"/>
      <c r="V103" s="59"/>
      <c r="W103" s="59"/>
      <c r="X103" s="59"/>
      <c r="Y103" s="59"/>
    </row>
    <row r="104" spans="2:25" s="42" customFormat="1" ht="12.75">
      <c r="B104" s="40" t="s">
        <v>208</v>
      </c>
      <c r="C104" s="40" t="s">
        <v>27</v>
      </c>
      <c r="D104" s="40" t="s">
        <v>28</v>
      </c>
      <c r="E104" s="40">
        <v>206</v>
      </c>
      <c r="F104" s="40">
        <v>8</v>
      </c>
      <c r="G104" s="40">
        <v>11.2</v>
      </c>
      <c r="H104" s="40">
        <v>28.6</v>
      </c>
      <c r="I104" s="40">
        <v>253</v>
      </c>
      <c r="J104" s="43"/>
      <c r="K104" s="43"/>
      <c r="L104" s="43"/>
      <c r="M104" s="43"/>
      <c r="N104" s="43"/>
      <c r="O104" s="43"/>
      <c r="P104" s="46"/>
      <c r="Q104" s="46"/>
      <c r="R104" s="46"/>
      <c r="S104" s="46"/>
      <c r="T104" s="46"/>
      <c r="U104" s="46"/>
      <c r="V104" s="43"/>
      <c r="W104" s="43"/>
      <c r="X104" s="43"/>
      <c r="Y104" s="43"/>
    </row>
    <row r="105" spans="2:25" s="44" customFormat="1" ht="15.75" customHeight="1">
      <c r="B105" s="40" t="s">
        <v>208</v>
      </c>
      <c r="C105" s="40" t="s">
        <v>6</v>
      </c>
      <c r="D105" s="40" t="s">
        <v>7</v>
      </c>
      <c r="E105" s="40">
        <v>217</v>
      </c>
      <c r="F105" s="40">
        <v>0.2</v>
      </c>
      <c r="G105" s="40">
        <v>0.06</v>
      </c>
      <c r="H105" s="40">
        <v>10.2</v>
      </c>
      <c r="I105" s="40">
        <v>42</v>
      </c>
      <c r="J105" s="46"/>
      <c r="K105" s="46"/>
      <c r="L105" s="46"/>
      <c r="M105" s="46"/>
      <c r="N105" s="46"/>
      <c r="O105" s="46"/>
      <c r="P105" s="36"/>
      <c r="Q105" s="36"/>
      <c r="R105" s="36"/>
      <c r="S105" s="36"/>
      <c r="T105" s="36"/>
      <c r="U105" s="36"/>
      <c r="V105" s="46"/>
      <c r="W105" s="46"/>
      <c r="X105" s="46"/>
      <c r="Y105" s="46"/>
    </row>
    <row r="106" spans="2:25" s="44" customFormat="1" ht="12.75" customHeight="1">
      <c r="B106" s="40" t="s">
        <v>208</v>
      </c>
      <c r="C106" s="40" t="s">
        <v>8</v>
      </c>
      <c r="D106" s="40" t="s">
        <v>184</v>
      </c>
      <c r="E106" s="40">
        <v>25</v>
      </c>
      <c r="F106" s="40">
        <v>1.88</v>
      </c>
      <c r="G106" s="40">
        <v>0.73</v>
      </c>
      <c r="H106" s="40">
        <v>12.85</v>
      </c>
      <c r="I106" s="40">
        <v>66.25</v>
      </c>
      <c r="J106" s="45"/>
      <c r="K106" s="46"/>
      <c r="L106" s="46"/>
      <c r="M106" s="46"/>
      <c r="N106" s="46"/>
      <c r="O106" s="46"/>
      <c r="P106" s="47"/>
      <c r="Q106" s="48"/>
      <c r="R106" s="48"/>
      <c r="S106" s="48"/>
      <c r="T106" s="48"/>
      <c r="U106" s="48"/>
      <c r="V106" s="46"/>
      <c r="W106" s="46"/>
      <c r="X106" s="46"/>
      <c r="Y106" s="46"/>
    </row>
    <row r="107" spans="2:25" ht="25.5">
      <c r="B107" s="40" t="s">
        <v>208</v>
      </c>
      <c r="C107" s="40" t="s">
        <v>46</v>
      </c>
      <c r="D107" s="40" t="s">
        <v>47</v>
      </c>
      <c r="E107" s="40">
        <v>200</v>
      </c>
      <c r="F107" s="40">
        <v>1</v>
      </c>
      <c r="G107" s="40">
        <v>0</v>
      </c>
      <c r="H107" s="40">
        <v>42</v>
      </c>
      <c r="I107" s="40">
        <v>135</v>
      </c>
      <c r="J107" s="36"/>
      <c r="K107" s="36"/>
      <c r="L107" s="36"/>
      <c r="M107" s="36"/>
      <c r="N107" s="36"/>
      <c r="O107" s="36"/>
      <c r="P107" s="46"/>
      <c r="Q107" s="46"/>
      <c r="R107" s="46"/>
      <c r="S107" s="46"/>
      <c r="T107" s="46"/>
      <c r="U107" s="46"/>
      <c r="V107" s="36"/>
      <c r="W107" s="36"/>
      <c r="X107" s="36"/>
      <c r="Y107" s="36"/>
    </row>
    <row r="108" spans="1:40" s="52" customFormat="1" ht="15" customHeight="1">
      <c r="A108" s="102"/>
      <c r="B108" s="40"/>
      <c r="C108" s="40"/>
      <c r="D108" s="37" t="s">
        <v>127</v>
      </c>
      <c r="E108" s="40">
        <f>SUM(E103:E107)</f>
        <v>658</v>
      </c>
      <c r="F108" s="40">
        <f>SUM(F103:F107)</f>
        <v>11.68</v>
      </c>
      <c r="G108" s="40">
        <f>SUM(G103:G107)</f>
        <v>20.189999999999998</v>
      </c>
      <c r="H108" s="40">
        <f>SUM(H103:H107)</f>
        <v>93.74000000000001</v>
      </c>
      <c r="I108" s="40">
        <f>SUM(I103:I107)</f>
        <v>571.05</v>
      </c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50"/>
      <c r="AF108" s="51"/>
      <c r="AG108" s="51"/>
      <c r="AH108" s="51"/>
      <c r="AI108" s="51"/>
      <c r="AJ108" s="51"/>
      <c r="AK108" s="51"/>
      <c r="AL108" s="51"/>
      <c r="AM108" s="51"/>
      <c r="AN108" s="51"/>
    </row>
    <row r="109" spans="2:25" ht="15">
      <c r="B109" s="109" t="s">
        <v>139</v>
      </c>
      <c r="C109" s="109"/>
      <c r="D109" s="109"/>
      <c r="E109" s="109"/>
      <c r="F109" s="109"/>
      <c r="G109" s="109"/>
      <c r="H109" s="109"/>
      <c r="I109" s="109"/>
      <c r="J109" s="36"/>
      <c r="K109" s="36"/>
      <c r="L109" s="36"/>
      <c r="M109" s="36"/>
      <c r="N109" s="36"/>
      <c r="O109" s="36"/>
      <c r="P109" s="46"/>
      <c r="Q109" s="46"/>
      <c r="R109" s="46"/>
      <c r="S109" s="46"/>
      <c r="T109" s="46"/>
      <c r="U109" s="46"/>
      <c r="V109" s="36"/>
      <c r="W109" s="36"/>
      <c r="X109" s="36"/>
      <c r="Y109" s="36"/>
    </row>
    <row r="110" spans="1:10" s="46" customFormat="1" ht="25.5" customHeight="1">
      <c r="A110" s="44"/>
      <c r="B110" s="40" t="s">
        <v>215</v>
      </c>
      <c r="C110" s="40" t="s">
        <v>100</v>
      </c>
      <c r="D110" s="40" t="s">
        <v>101</v>
      </c>
      <c r="E110" s="40">
        <v>60</v>
      </c>
      <c r="F110" s="40">
        <v>0.44</v>
      </c>
      <c r="G110" s="40">
        <v>5.05</v>
      </c>
      <c r="H110" s="40">
        <v>1.44</v>
      </c>
      <c r="I110" s="40">
        <v>53</v>
      </c>
      <c r="J110" s="71"/>
    </row>
    <row r="111" spans="2:25" s="44" customFormat="1" ht="17.25" customHeight="1">
      <c r="B111" s="40" t="s">
        <v>208</v>
      </c>
      <c r="C111" s="40" t="s">
        <v>159</v>
      </c>
      <c r="D111" s="40" t="s">
        <v>121</v>
      </c>
      <c r="E111" s="40">
        <v>250</v>
      </c>
      <c r="F111" s="40">
        <v>2.5</v>
      </c>
      <c r="G111" s="40">
        <v>5</v>
      </c>
      <c r="H111" s="40">
        <v>8.5</v>
      </c>
      <c r="I111" s="40">
        <v>90</v>
      </c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</row>
    <row r="112" spans="2:25" s="44" customFormat="1" ht="12.75">
      <c r="B112" s="40" t="s">
        <v>208</v>
      </c>
      <c r="C112" s="40" t="s">
        <v>164</v>
      </c>
      <c r="D112" s="40" t="s">
        <v>105</v>
      </c>
      <c r="E112" s="40">
        <v>100</v>
      </c>
      <c r="F112" s="40">
        <v>13.4</v>
      </c>
      <c r="G112" s="40">
        <v>6.8</v>
      </c>
      <c r="H112" s="40">
        <v>3.3</v>
      </c>
      <c r="I112" s="40">
        <v>125</v>
      </c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</row>
    <row r="113" spans="2:25" s="44" customFormat="1" ht="12.75">
      <c r="B113" s="40" t="s">
        <v>208</v>
      </c>
      <c r="C113" s="40" t="s">
        <v>10</v>
      </c>
      <c r="D113" s="72" t="s">
        <v>11</v>
      </c>
      <c r="E113" s="40">
        <v>180</v>
      </c>
      <c r="F113" s="40">
        <v>10.26</v>
      </c>
      <c r="G113" s="40">
        <v>6.66</v>
      </c>
      <c r="H113" s="40">
        <v>49.68</v>
      </c>
      <c r="I113" s="40">
        <v>298.8</v>
      </c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</row>
    <row r="114" spans="2:25" s="44" customFormat="1" ht="12.75">
      <c r="B114" s="40" t="s">
        <v>215</v>
      </c>
      <c r="C114" s="40" t="s">
        <v>12</v>
      </c>
      <c r="D114" s="40" t="s">
        <v>13</v>
      </c>
      <c r="E114" s="40">
        <v>200</v>
      </c>
      <c r="F114" s="40">
        <v>1.3</v>
      </c>
      <c r="G114" s="40">
        <v>0</v>
      </c>
      <c r="H114" s="40">
        <v>23.73</v>
      </c>
      <c r="I114" s="40">
        <v>104</v>
      </c>
      <c r="J114" s="45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</row>
    <row r="115" spans="2:25" s="44" customFormat="1" ht="12.75" customHeight="1">
      <c r="B115" s="40" t="s">
        <v>208</v>
      </c>
      <c r="C115" s="40" t="s">
        <v>8</v>
      </c>
      <c r="D115" s="40" t="s">
        <v>184</v>
      </c>
      <c r="E115" s="40">
        <v>25</v>
      </c>
      <c r="F115" s="40">
        <v>1.88</v>
      </c>
      <c r="G115" s="40">
        <v>0.73</v>
      </c>
      <c r="H115" s="40">
        <v>12.85</v>
      </c>
      <c r="I115" s="40">
        <v>66.25</v>
      </c>
      <c r="J115" s="45"/>
      <c r="K115" s="46"/>
      <c r="L115" s="46"/>
      <c r="M115" s="46"/>
      <c r="N115" s="46"/>
      <c r="O115" s="46"/>
      <c r="P115" s="47"/>
      <c r="Q115" s="48"/>
      <c r="R115" s="48"/>
      <c r="S115" s="48"/>
      <c r="T115" s="48"/>
      <c r="U115" s="48"/>
      <c r="V115" s="46"/>
      <c r="W115" s="46"/>
      <c r="X115" s="46"/>
      <c r="Y115" s="46"/>
    </row>
    <row r="116" spans="2:25" ht="15">
      <c r="B116" s="40" t="s">
        <v>208</v>
      </c>
      <c r="C116" s="40" t="s">
        <v>14</v>
      </c>
      <c r="D116" s="40" t="s">
        <v>183</v>
      </c>
      <c r="E116" s="40">
        <v>25</v>
      </c>
      <c r="F116" s="40">
        <v>1.65</v>
      </c>
      <c r="G116" s="40">
        <v>0.28</v>
      </c>
      <c r="H116" s="40">
        <v>10.25</v>
      </c>
      <c r="I116" s="40">
        <v>50</v>
      </c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</row>
    <row r="117" spans="2:16" s="77" customFormat="1" ht="15.75" customHeight="1">
      <c r="B117" s="53"/>
      <c r="C117" s="53"/>
      <c r="D117" s="54" t="s">
        <v>188</v>
      </c>
      <c r="E117" s="54">
        <v>75</v>
      </c>
      <c r="F117" s="54">
        <v>3.75</v>
      </c>
      <c r="G117" s="54">
        <v>13.5</v>
      </c>
      <c r="H117" s="54">
        <v>38.1</v>
      </c>
      <c r="I117" s="54">
        <v>301.5</v>
      </c>
      <c r="J117" s="78"/>
      <c r="K117" s="78"/>
      <c r="L117" s="78"/>
      <c r="M117" s="78"/>
      <c r="N117" s="78"/>
      <c r="O117" s="78"/>
      <c r="P117" s="78"/>
    </row>
    <row r="118" spans="2:25" s="44" customFormat="1" ht="15.75" customHeight="1">
      <c r="B118" s="40"/>
      <c r="C118" s="40"/>
      <c r="D118" s="37" t="s">
        <v>128</v>
      </c>
      <c r="E118" s="40">
        <f>SUM(E110:E117)</f>
        <v>915</v>
      </c>
      <c r="F118" s="40">
        <f>SUM(F110:F117)</f>
        <v>35.18</v>
      </c>
      <c r="G118" s="40">
        <f>SUM(G110:G117)</f>
        <v>38.02</v>
      </c>
      <c r="H118" s="40">
        <f>SUM(H110:H117)</f>
        <v>147.85</v>
      </c>
      <c r="I118" s="40">
        <f>SUM(I110:I117)</f>
        <v>1088.55</v>
      </c>
      <c r="J118" s="46"/>
      <c r="K118" s="46"/>
      <c r="L118" s="46"/>
      <c r="M118" s="46"/>
      <c r="N118" s="46"/>
      <c r="O118" s="46"/>
      <c r="P118" s="36"/>
      <c r="Q118" s="36"/>
      <c r="R118" s="36"/>
      <c r="S118" s="36"/>
      <c r="T118" s="36"/>
      <c r="U118" s="36"/>
      <c r="V118" s="46"/>
      <c r="W118" s="46"/>
      <c r="X118" s="46"/>
      <c r="Y118" s="46"/>
    </row>
    <row r="119" spans="2:25" s="68" customFormat="1" ht="15">
      <c r="B119" s="37"/>
      <c r="C119" s="37"/>
      <c r="D119" s="37" t="s">
        <v>129</v>
      </c>
      <c r="E119" s="37">
        <f>E108+E118</f>
        <v>1573</v>
      </c>
      <c r="F119" s="37">
        <f>F108+F118</f>
        <v>46.86</v>
      </c>
      <c r="G119" s="37">
        <f>G108+G118</f>
        <v>58.21</v>
      </c>
      <c r="H119" s="37">
        <f>H108+H118</f>
        <v>241.59</v>
      </c>
      <c r="I119" s="37">
        <f>I108+I118</f>
        <v>1659.6</v>
      </c>
      <c r="J119" s="67"/>
      <c r="K119" s="67"/>
      <c r="L119" s="67"/>
      <c r="M119" s="67"/>
      <c r="N119" s="67"/>
      <c r="O119" s="67"/>
      <c r="P119" s="67"/>
      <c r="Q119" s="41"/>
      <c r="R119" s="41"/>
      <c r="S119" s="41"/>
      <c r="T119" s="41"/>
      <c r="U119" s="41"/>
      <c r="V119" s="67"/>
      <c r="W119" s="67"/>
      <c r="X119" s="67"/>
      <c r="Y119" s="67"/>
    </row>
    <row r="120" spans="2:25" ht="15.75">
      <c r="B120" s="103" t="s">
        <v>143</v>
      </c>
      <c r="C120" s="103"/>
      <c r="D120" s="103"/>
      <c r="E120" s="103"/>
      <c r="F120" s="103"/>
      <c r="G120" s="103"/>
      <c r="H120" s="103"/>
      <c r="I120" s="103"/>
      <c r="J120" s="36"/>
      <c r="K120" s="36"/>
      <c r="L120" s="36"/>
      <c r="M120" s="36"/>
      <c r="N120" s="36"/>
      <c r="O120" s="36"/>
      <c r="P120" s="46"/>
      <c r="Q120" s="46"/>
      <c r="R120" s="46"/>
      <c r="S120" s="46"/>
      <c r="T120" s="46"/>
      <c r="U120" s="46"/>
      <c r="V120" s="36"/>
      <c r="W120" s="36"/>
      <c r="X120" s="36"/>
      <c r="Y120" s="36"/>
    </row>
    <row r="121" spans="2:25" s="44" customFormat="1" ht="15">
      <c r="B121" s="40" t="s">
        <v>215</v>
      </c>
      <c r="C121" s="40" t="s">
        <v>201</v>
      </c>
      <c r="D121" s="40" t="s">
        <v>118</v>
      </c>
      <c r="E121" s="40">
        <v>40</v>
      </c>
      <c r="F121" s="40">
        <v>2.01</v>
      </c>
      <c r="G121" s="40">
        <v>2.05</v>
      </c>
      <c r="H121" s="40">
        <v>4.22</v>
      </c>
      <c r="I121" s="40">
        <v>43.3</v>
      </c>
      <c r="J121" s="46"/>
      <c r="K121" s="46"/>
      <c r="L121" s="46"/>
      <c r="M121" s="46"/>
      <c r="N121" s="46"/>
      <c r="O121" s="46"/>
      <c r="P121" s="41"/>
      <c r="Q121" s="41"/>
      <c r="R121" s="41"/>
      <c r="S121" s="41"/>
      <c r="T121" s="41"/>
      <c r="U121" s="41"/>
      <c r="V121" s="46"/>
      <c r="W121" s="46"/>
      <c r="X121" s="46"/>
      <c r="Y121" s="46"/>
    </row>
    <row r="122" spans="2:25" s="44" customFormat="1" ht="12.75">
      <c r="B122" s="40" t="s">
        <v>208</v>
      </c>
      <c r="C122" s="40" t="s">
        <v>115</v>
      </c>
      <c r="D122" s="40" t="s">
        <v>116</v>
      </c>
      <c r="E122" s="40">
        <v>170</v>
      </c>
      <c r="F122" s="40">
        <v>177</v>
      </c>
      <c r="G122" s="40">
        <v>20.6</v>
      </c>
      <c r="H122" s="40">
        <v>3.4</v>
      </c>
      <c r="I122" s="40">
        <v>265</v>
      </c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</row>
    <row r="123" spans="2:25" s="44" customFormat="1" ht="15">
      <c r="B123" s="40" t="s">
        <v>208</v>
      </c>
      <c r="C123" s="40" t="s">
        <v>17</v>
      </c>
      <c r="D123" s="40" t="s">
        <v>18</v>
      </c>
      <c r="E123" s="40">
        <v>200</v>
      </c>
      <c r="F123" s="40">
        <v>2.8</v>
      </c>
      <c r="G123" s="40">
        <v>3.2</v>
      </c>
      <c r="H123" s="40">
        <v>14.8</v>
      </c>
      <c r="I123" s="40">
        <v>100</v>
      </c>
      <c r="J123" s="45"/>
      <c r="K123" s="46"/>
      <c r="L123" s="46"/>
      <c r="M123" s="46"/>
      <c r="N123" s="46"/>
      <c r="O123" s="46"/>
      <c r="P123" s="49"/>
      <c r="Q123" s="49"/>
      <c r="R123" s="49"/>
      <c r="S123" s="49"/>
      <c r="T123" s="49"/>
      <c r="U123" s="49"/>
      <c r="V123" s="46"/>
      <c r="W123" s="46"/>
      <c r="X123" s="46"/>
      <c r="Y123" s="46"/>
    </row>
    <row r="124" spans="2:25" s="44" customFormat="1" ht="12.75" customHeight="1">
      <c r="B124" s="40" t="s">
        <v>208</v>
      </c>
      <c r="C124" s="40" t="s">
        <v>8</v>
      </c>
      <c r="D124" s="40" t="s">
        <v>184</v>
      </c>
      <c r="E124" s="40">
        <v>25</v>
      </c>
      <c r="F124" s="40">
        <v>1.88</v>
      </c>
      <c r="G124" s="40">
        <v>0.73</v>
      </c>
      <c r="H124" s="40">
        <v>12.85</v>
      </c>
      <c r="I124" s="40">
        <v>66.25</v>
      </c>
      <c r="J124" s="45"/>
      <c r="K124" s="46"/>
      <c r="L124" s="46"/>
      <c r="M124" s="46"/>
      <c r="N124" s="46"/>
      <c r="O124" s="46"/>
      <c r="P124" s="47"/>
      <c r="Q124" s="48"/>
      <c r="R124" s="48"/>
      <c r="S124" s="48"/>
      <c r="T124" s="48"/>
      <c r="U124" s="48"/>
      <c r="V124" s="46"/>
      <c r="W124" s="46"/>
      <c r="X124" s="46"/>
      <c r="Y124" s="46"/>
    </row>
    <row r="125" spans="2:25" s="61" customFormat="1" ht="15.75" customHeight="1">
      <c r="B125" s="40" t="s">
        <v>208</v>
      </c>
      <c r="C125" s="40" t="s">
        <v>44</v>
      </c>
      <c r="D125" s="40" t="s">
        <v>45</v>
      </c>
      <c r="E125" s="40">
        <v>200</v>
      </c>
      <c r="F125" s="40">
        <v>1.8</v>
      </c>
      <c r="G125" s="40">
        <v>0.4</v>
      </c>
      <c r="H125" s="40">
        <v>16.2</v>
      </c>
      <c r="I125" s="40">
        <v>76</v>
      </c>
      <c r="J125" s="49"/>
      <c r="K125" s="49"/>
      <c r="L125" s="49"/>
      <c r="M125" s="49"/>
      <c r="N125" s="49"/>
      <c r="O125" s="49"/>
      <c r="P125" s="46"/>
      <c r="Q125" s="46"/>
      <c r="R125" s="46"/>
      <c r="S125" s="46"/>
      <c r="T125" s="46"/>
      <c r="U125" s="46"/>
      <c r="V125" s="49"/>
      <c r="W125" s="49"/>
      <c r="X125" s="49"/>
      <c r="Y125" s="49"/>
    </row>
    <row r="126" spans="1:40" s="52" customFormat="1" ht="15" customHeight="1">
      <c r="A126" s="102"/>
      <c r="B126" s="40"/>
      <c r="C126" s="40"/>
      <c r="D126" s="37" t="s">
        <v>127</v>
      </c>
      <c r="E126" s="40">
        <f>SUM(E121:E125)</f>
        <v>635</v>
      </c>
      <c r="F126" s="40">
        <f>SUM(F121:F125)</f>
        <v>185.49</v>
      </c>
      <c r="G126" s="40">
        <f>SUM(G121:G125)</f>
        <v>26.98</v>
      </c>
      <c r="H126" s="40">
        <f>SUM(H121:H125)</f>
        <v>51.47</v>
      </c>
      <c r="I126" s="40">
        <f>SUM(I121:I125)</f>
        <v>550.55</v>
      </c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50"/>
      <c r="AF126" s="51"/>
      <c r="AG126" s="51"/>
      <c r="AH126" s="51"/>
      <c r="AI126" s="51"/>
      <c r="AJ126" s="51"/>
      <c r="AK126" s="51"/>
      <c r="AL126" s="51"/>
      <c r="AM126" s="51"/>
      <c r="AN126" s="51"/>
    </row>
    <row r="127" spans="2:25" ht="15.75">
      <c r="B127" s="103" t="s">
        <v>144</v>
      </c>
      <c r="C127" s="103"/>
      <c r="D127" s="103"/>
      <c r="E127" s="103"/>
      <c r="F127" s="103"/>
      <c r="G127" s="103"/>
      <c r="H127" s="103"/>
      <c r="I127" s="103"/>
      <c r="J127" s="36"/>
      <c r="K127" s="36"/>
      <c r="L127" s="36"/>
      <c r="M127" s="36"/>
      <c r="N127" s="36"/>
      <c r="O127" s="36"/>
      <c r="P127" s="46"/>
      <c r="Q127" s="46"/>
      <c r="R127" s="46"/>
      <c r="S127" s="46"/>
      <c r="T127" s="46"/>
      <c r="U127" s="46"/>
      <c r="V127" s="36"/>
      <c r="W127" s="36"/>
      <c r="X127" s="36"/>
      <c r="Y127" s="36"/>
    </row>
    <row r="128" spans="1:25" s="44" customFormat="1" ht="18" customHeight="1">
      <c r="A128" s="61"/>
      <c r="B128" s="40" t="s">
        <v>215</v>
      </c>
      <c r="C128" s="40" t="s">
        <v>165</v>
      </c>
      <c r="D128" s="40" t="s">
        <v>112</v>
      </c>
      <c r="E128" s="40">
        <v>60</v>
      </c>
      <c r="F128" s="40">
        <v>0.66</v>
      </c>
      <c r="G128" s="40">
        <v>0.12</v>
      </c>
      <c r="H128" s="40">
        <v>2.28</v>
      </c>
      <c r="I128" s="40">
        <v>14.4</v>
      </c>
      <c r="J128" s="49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</row>
    <row r="129" spans="2:25" s="44" customFormat="1" ht="15">
      <c r="B129" s="40" t="s">
        <v>215</v>
      </c>
      <c r="C129" s="40" t="s">
        <v>166</v>
      </c>
      <c r="D129" s="40" t="s">
        <v>106</v>
      </c>
      <c r="E129" s="40">
        <v>265</v>
      </c>
      <c r="F129" s="40">
        <v>7.2</v>
      </c>
      <c r="G129" s="40">
        <v>5.44</v>
      </c>
      <c r="H129" s="40">
        <v>20</v>
      </c>
      <c r="I129" s="40">
        <v>161</v>
      </c>
      <c r="J129" s="46"/>
      <c r="K129" s="46"/>
      <c r="L129" s="46"/>
      <c r="M129" s="46"/>
      <c r="N129" s="46"/>
      <c r="O129" s="46"/>
      <c r="P129" s="36"/>
      <c r="Q129" s="36"/>
      <c r="R129" s="36"/>
      <c r="S129" s="36"/>
      <c r="T129" s="36"/>
      <c r="U129" s="36"/>
      <c r="V129" s="46"/>
      <c r="W129" s="46"/>
      <c r="X129" s="46"/>
      <c r="Y129" s="46"/>
    </row>
    <row r="130" spans="2:25" s="44" customFormat="1" ht="15">
      <c r="B130" s="40" t="s">
        <v>208</v>
      </c>
      <c r="C130" s="40" t="s">
        <v>107</v>
      </c>
      <c r="D130" s="40" t="s">
        <v>182</v>
      </c>
      <c r="E130" s="40">
        <v>100</v>
      </c>
      <c r="F130" s="40">
        <v>16.2</v>
      </c>
      <c r="G130" s="40">
        <v>17.1</v>
      </c>
      <c r="H130" s="40">
        <v>17</v>
      </c>
      <c r="I130" s="40">
        <v>298</v>
      </c>
      <c r="J130" s="46"/>
      <c r="K130" s="46"/>
      <c r="L130" s="46"/>
      <c r="M130" s="46"/>
      <c r="N130" s="46"/>
      <c r="O130" s="46"/>
      <c r="P130" s="49"/>
      <c r="Q130" s="49"/>
      <c r="R130" s="49"/>
      <c r="S130" s="49"/>
      <c r="T130" s="49"/>
      <c r="U130" s="49"/>
      <c r="V130" s="46"/>
      <c r="W130" s="46"/>
      <c r="X130" s="46"/>
      <c r="Y130" s="46"/>
    </row>
    <row r="131" spans="2:25" ht="15">
      <c r="B131" s="40" t="s">
        <v>208</v>
      </c>
      <c r="C131" s="40" t="s">
        <v>31</v>
      </c>
      <c r="D131" s="40" t="s">
        <v>32</v>
      </c>
      <c r="E131" s="40">
        <v>180</v>
      </c>
      <c r="F131" s="40">
        <v>6.12</v>
      </c>
      <c r="G131" s="40">
        <v>4.5</v>
      </c>
      <c r="H131" s="40">
        <v>28.8</v>
      </c>
      <c r="I131" s="40">
        <v>199.8</v>
      </c>
      <c r="J131" s="36"/>
      <c r="K131" s="36"/>
      <c r="L131" s="36"/>
      <c r="M131" s="36"/>
      <c r="N131" s="36"/>
      <c r="O131" s="36"/>
      <c r="P131" s="46"/>
      <c r="Q131" s="46"/>
      <c r="R131" s="46"/>
      <c r="S131" s="46"/>
      <c r="T131" s="46"/>
      <c r="U131" s="46"/>
      <c r="V131" s="36"/>
      <c r="W131" s="36"/>
      <c r="X131" s="36"/>
      <c r="Y131" s="36"/>
    </row>
    <row r="132" spans="2:25" s="61" customFormat="1" ht="15.75" customHeight="1">
      <c r="B132" s="40" t="s">
        <v>208</v>
      </c>
      <c r="C132" s="40" t="s">
        <v>40</v>
      </c>
      <c r="D132" s="40" t="s">
        <v>41</v>
      </c>
      <c r="E132" s="40">
        <v>200</v>
      </c>
      <c r="F132" s="40">
        <v>0.2</v>
      </c>
      <c r="G132" s="40">
        <v>0.2</v>
      </c>
      <c r="H132" s="40">
        <v>14</v>
      </c>
      <c r="I132" s="40">
        <v>58</v>
      </c>
      <c r="J132" s="49"/>
      <c r="K132" s="49"/>
      <c r="L132" s="49"/>
      <c r="M132" s="49"/>
      <c r="N132" s="49"/>
      <c r="O132" s="49"/>
      <c r="P132" s="46"/>
      <c r="Q132" s="46"/>
      <c r="R132" s="46"/>
      <c r="S132" s="46"/>
      <c r="T132" s="46"/>
      <c r="U132" s="46"/>
      <c r="V132" s="49"/>
      <c r="W132" s="49"/>
      <c r="X132" s="49"/>
      <c r="Y132" s="49"/>
    </row>
    <row r="133" spans="2:25" s="44" customFormat="1" ht="12.75" customHeight="1">
      <c r="B133" s="40" t="s">
        <v>208</v>
      </c>
      <c r="C133" s="40" t="s">
        <v>8</v>
      </c>
      <c r="D133" s="40" t="s">
        <v>184</v>
      </c>
      <c r="E133" s="40">
        <v>25</v>
      </c>
      <c r="F133" s="40">
        <v>1.88</v>
      </c>
      <c r="G133" s="40">
        <v>0.73</v>
      </c>
      <c r="H133" s="40">
        <v>12.85</v>
      </c>
      <c r="I133" s="40">
        <v>66.25</v>
      </c>
      <c r="J133" s="45"/>
      <c r="K133" s="46"/>
      <c r="L133" s="46"/>
      <c r="M133" s="46"/>
      <c r="N133" s="46"/>
      <c r="O133" s="46"/>
      <c r="P133" s="47"/>
      <c r="Q133" s="48"/>
      <c r="R133" s="48"/>
      <c r="S133" s="48"/>
      <c r="T133" s="48"/>
      <c r="U133" s="48"/>
      <c r="V133" s="46"/>
      <c r="W133" s="46"/>
      <c r="X133" s="46"/>
      <c r="Y133" s="46"/>
    </row>
    <row r="134" spans="2:25" ht="15">
      <c r="B134" s="40" t="s">
        <v>208</v>
      </c>
      <c r="C134" s="40" t="s">
        <v>14</v>
      </c>
      <c r="D134" s="40" t="s">
        <v>183</v>
      </c>
      <c r="E134" s="40">
        <v>25</v>
      </c>
      <c r="F134" s="40">
        <v>1.65</v>
      </c>
      <c r="G134" s="40">
        <v>0.28</v>
      </c>
      <c r="H134" s="40">
        <v>10.25</v>
      </c>
      <c r="I134" s="40">
        <v>50</v>
      </c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</row>
    <row r="135" spans="2:16" s="66" customFormat="1" ht="15">
      <c r="B135" s="64"/>
      <c r="C135" s="64"/>
      <c r="D135" s="64" t="s">
        <v>189</v>
      </c>
      <c r="E135" s="64">
        <v>80</v>
      </c>
      <c r="F135" s="64">
        <v>5.9</v>
      </c>
      <c r="G135" s="64">
        <v>7.5</v>
      </c>
      <c r="H135" s="64">
        <v>40.5</v>
      </c>
      <c r="I135" s="64">
        <v>200.8</v>
      </c>
      <c r="J135" s="65"/>
      <c r="K135" s="65"/>
      <c r="L135" s="65"/>
      <c r="M135" s="65"/>
      <c r="N135" s="65"/>
      <c r="O135" s="65"/>
      <c r="P135" s="65"/>
    </row>
    <row r="136" spans="2:25" s="44" customFormat="1" ht="15">
      <c r="B136" s="40"/>
      <c r="C136" s="40"/>
      <c r="D136" s="37" t="s">
        <v>128</v>
      </c>
      <c r="E136" s="40">
        <f>SUM(E128:E135)</f>
        <v>935</v>
      </c>
      <c r="F136" s="40">
        <f>SUM(F128:F135)</f>
        <v>39.809999999999995</v>
      </c>
      <c r="G136" s="40">
        <f>SUM(G128:G135)</f>
        <v>35.870000000000005</v>
      </c>
      <c r="H136" s="40">
        <f>SUM(H128:H135)</f>
        <v>145.68</v>
      </c>
      <c r="I136" s="40">
        <f>SUM(I128:I135)</f>
        <v>1048.25</v>
      </c>
      <c r="J136" s="46"/>
      <c r="K136" s="46"/>
      <c r="L136" s="46"/>
      <c r="M136" s="46"/>
      <c r="N136" s="46"/>
      <c r="O136" s="46"/>
      <c r="P136" s="36"/>
      <c r="Q136" s="36"/>
      <c r="R136" s="36"/>
      <c r="S136" s="36"/>
      <c r="T136" s="36"/>
      <c r="U136" s="36"/>
      <c r="V136" s="46"/>
      <c r="W136" s="46"/>
      <c r="X136" s="46"/>
      <c r="Y136" s="46"/>
    </row>
    <row r="137" spans="2:25" s="68" customFormat="1" ht="15">
      <c r="B137" s="37"/>
      <c r="C137" s="37"/>
      <c r="D137" s="37" t="s">
        <v>129</v>
      </c>
      <c r="E137" s="37">
        <f>E126+E136</f>
        <v>1570</v>
      </c>
      <c r="F137" s="37">
        <f>F126+F136</f>
        <v>225.3</v>
      </c>
      <c r="G137" s="37">
        <f>G126+G136</f>
        <v>62.85000000000001</v>
      </c>
      <c r="H137" s="37">
        <f>H126+H136</f>
        <v>197.15</v>
      </c>
      <c r="I137" s="37">
        <f>I126+I136</f>
        <v>1598.8</v>
      </c>
      <c r="J137" s="67"/>
      <c r="K137" s="67"/>
      <c r="L137" s="67"/>
      <c r="M137" s="67"/>
      <c r="N137" s="67"/>
      <c r="O137" s="67"/>
      <c r="P137" s="67"/>
      <c r="Q137" s="41"/>
      <c r="R137" s="41"/>
      <c r="S137" s="41"/>
      <c r="T137" s="41"/>
      <c r="U137" s="41"/>
      <c r="V137" s="67"/>
      <c r="W137" s="67"/>
      <c r="X137" s="67"/>
      <c r="Y137" s="67"/>
    </row>
    <row r="138" spans="2:25" ht="15.75">
      <c r="B138" s="103" t="s">
        <v>145</v>
      </c>
      <c r="C138" s="103"/>
      <c r="D138" s="103"/>
      <c r="E138" s="103"/>
      <c r="F138" s="103"/>
      <c r="G138" s="103"/>
      <c r="H138" s="103"/>
      <c r="I138" s="103"/>
      <c r="J138" s="36"/>
      <c r="K138" s="36"/>
      <c r="L138" s="36"/>
      <c r="M138" s="36"/>
      <c r="N138" s="36"/>
      <c r="O138" s="36"/>
      <c r="P138" s="46"/>
      <c r="Q138" s="46"/>
      <c r="R138" s="46"/>
      <c r="S138" s="46"/>
      <c r="T138" s="46"/>
      <c r="U138" s="46"/>
      <c r="V138" s="36"/>
      <c r="W138" s="36"/>
      <c r="X138" s="36"/>
      <c r="Y138" s="36"/>
    </row>
    <row r="139" spans="2:25" s="39" customFormat="1" ht="15">
      <c r="B139" s="40" t="s">
        <v>208</v>
      </c>
      <c r="C139" s="40" t="s">
        <v>9</v>
      </c>
      <c r="D139" s="40" t="s">
        <v>15</v>
      </c>
      <c r="E139" s="40">
        <v>15</v>
      </c>
      <c r="F139" s="40">
        <v>3.9</v>
      </c>
      <c r="G139" s="40">
        <v>3.9</v>
      </c>
      <c r="H139" s="40">
        <v>0</v>
      </c>
      <c r="I139" s="40">
        <v>51.6</v>
      </c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</row>
    <row r="140" spans="2:25" s="44" customFormat="1" ht="25.5">
      <c r="B140" s="40" t="s">
        <v>208</v>
      </c>
      <c r="C140" s="40" t="s">
        <v>4</v>
      </c>
      <c r="D140" s="40" t="s">
        <v>5</v>
      </c>
      <c r="E140" s="40">
        <v>206</v>
      </c>
      <c r="F140" s="40">
        <v>8</v>
      </c>
      <c r="G140" s="40">
        <v>11.2</v>
      </c>
      <c r="H140" s="40">
        <v>28.6</v>
      </c>
      <c r="I140" s="40">
        <v>248</v>
      </c>
      <c r="J140" s="45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</row>
    <row r="141" spans="2:25" ht="15">
      <c r="B141" s="40" t="s">
        <v>215</v>
      </c>
      <c r="C141" s="40" t="s">
        <v>6</v>
      </c>
      <c r="D141" s="40" t="s">
        <v>111</v>
      </c>
      <c r="E141" s="40">
        <v>200</v>
      </c>
      <c r="F141" s="40">
        <v>1.54</v>
      </c>
      <c r="G141" s="40">
        <v>1.63</v>
      </c>
      <c r="H141" s="40">
        <v>9.36</v>
      </c>
      <c r="I141" s="40">
        <v>56</v>
      </c>
      <c r="J141" s="36"/>
      <c r="K141" s="36"/>
      <c r="L141" s="36"/>
      <c r="M141" s="36"/>
      <c r="N141" s="36"/>
      <c r="O141" s="36"/>
      <c r="P141" s="49"/>
      <c r="Q141" s="49"/>
      <c r="R141" s="49"/>
      <c r="S141" s="49"/>
      <c r="T141" s="49"/>
      <c r="U141" s="49"/>
      <c r="V141" s="36"/>
      <c r="W141" s="36"/>
      <c r="X141" s="36"/>
      <c r="Y141" s="36"/>
    </row>
    <row r="142" spans="2:25" s="44" customFormat="1" ht="12.75" customHeight="1">
      <c r="B142" s="40" t="s">
        <v>208</v>
      </c>
      <c r="C142" s="40" t="s">
        <v>8</v>
      </c>
      <c r="D142" s="40" t="s">
        <v>184</v>
      </c>
      <c r="E142" s="40">
        <v>25</v>
      </c>
      <c r="F142" s="40">
        <v>1.88</v>
      </c>
      <c r="G142" s="40">
        <v>0.73</v>
      </c>
      <c r="H142" s="40">
        <v>12.85</v>
      </c>
      <c r="I142" s="40">
        <v>66.25</v>
      </c>
      <c r="J142" s="45"/>
      <c r="K142" s="46"/>
      <c r="L142" s="46"/>
      <c r="M142" s="46"/>
      <c r="N142" s="46"/>
      <c r="O142" s="46"/>
      <c r="P142" s="47"/>
      <c r="Q142" s="48"/>
      <c r="R142" s="48"/>
      <c r="S142" s="48"/>
      <c r="T142" s="48"/>
      <c r="U142" s="48"/>
      <c r="V142" s="46"/>
      <c r="W142" s="46"/>
      <c r="X142" s="46"/>
      <c r="Y142" s="46"/>
    </row>
    <row r="143" spans="2:25" s="61" customFormat="1" ht="15.75" customHeight="1">
      <c r="B143" s="40" t="s">
        <v>208</v>
      </c>
      <c r="C143" s="40" t="s">
        <v>44</v>
      </c>
      <c r="D143" s="40" t="s">
        <v>45</v>
      </c>
      <c r="E143" s="40">
        <v>180</v>
      </c>
      <c r="F143" s="40">
        <v>0.72</v>
      </c>
      <c r="G143" s="40">
        <v>0.72</v>
      </c>
      <c r="H143" s="40">
        <v>17.64</v>
      </c>
      <c r="I143" s="40">
        <v>79.2</v>
      </c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</row>
    <row r="144" spans="1:40" s="52" customFormat="1" ht="15" customHeight="1">
      <c r="A144" s="102"/>
      <c r="B144" s="40"/>
      <c r="C144" s="40"/>
      <c r="D144" s="37" t="s">
        <v>127</v>
      </c>
      <c r="E144" s="40">
        <f>SUM(E139:E143)</f>
        <v>626</v>
      </c>
      <c r="F144" s="40">
        <f>SUM(F139:F143)</f>
        <v>16.04</v>
      </c>
      <c r="G144" s="40">
        <f>SUM(G139:G143)</f>
        <v>18.18</v>
      </c>
      <c r="H144" s="40">
        <f>SUM(H139:H143)</f>
        <v>68.45</v>
      </c>
      <c r="I144" s="40">
        <f>SUM(I139:I143)</f>
        <v>501.05</v>
      </c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50"/>
      <c r="AF144" s="51"/>
      <c r="AG144" s="51"/>
      <c r="AH144" s="51"/>
      <c r="AI144" s="51"/>
      <c r="AJ144" s="51"/>
      <c r="AK144" s="51"/>
      <c r="AL144" s="51"/>
      <c r="AM144" s="51"/>
      <c r="AN144" s="51"/>
    </row>
    <row r="145" spans="2:25" s="69" customFormat="1" ht="15.75">
      <c r="B145" s="105" t="s">
        <v>146</v>
      </c>
      <c r="C145" s="105"/>
      <c r="D145" s="105"/>
      <c r="E145" s="105"/>
      <c r="F145" s="105"/>
      <c r="G145" s="105"/>
      <c r="H145" s="105"/>
      <c r="I145" s="105"/>
      <c r="J145" s="70"/>
      <c r="K145" s="70"/>
      <c r="L145" s="70"/>
      <c r="M145" s="70"/>
      <c r="N145" s="70"/>
      <c r="O145" s="70"/>
      <c r="P145" s="46"/>
      <c r="Q145" s="46"/>
      <c r="R145" s="46"/>
      <c r="S145" s="46"/>
      <c r="T145" s="46"/>
      <c r="U145" s="46"/>
      <c r="V145" s="70"/>
      <c r="W145" s="70"/>
      <c r="X145" s="70"/>
      <c r="Y145" s="70"/>
    </row>
    <row r="146" spans="2:25" s="44" customFormat="1" ht="12.75">
      <c r="B146" s="40" t="s">
        <v>208</v>
      </c>
      <c r="C146" s="40" t="s">
        <v>124</v>
      </c>
      <c r="D146" s="40" t="s">
        <v>123</v>
      </c>
      <c r="E146" s="40">
        <v>60</v>
      </c>
      <c r="F146" s="40">
        <v>0.48</v>
      </c>
      <c r="G146" s="40">
        <v>0.12</v>
      </c>
      <c r="H146" s="40">
        <v>1.56</v>
      </c>
      <c r="I146" s="40">
        <v>6.6</v>
      </c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</row>
    <row r="147" spans="2:25" s="44" customFormat="1" ht="12.75">
      <c r="B147" s="40" t="s">
        <v>215</v>
      </c>
      <c r="C147" s="40" t="s">
        <v>202</v>
      </c>
      <c r="D147" s="40" t="s">
        <v>178</v>
      </c>
      <c r="E147" s="40">
        <v>275</v>
      </c>
      <c r="F147" s="40">
        <v>10</v>
      </c>
      <c r="G147" s="40">
        <v>7.3</v>
      </c>
      <c r="H147" s="40">
        <v>15.82</v>
      </c>
      <c r="I147" s="40">
        <v>170</v>
      </c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</row>
    <row r="148" spans="2:25" s="44" customFormat="1" ht="15">
      <c r="B148" s="40" t="s">
        <v>208</v>
      </c>
      <c r="C148" s="40" t="s">
        <v>109</v>
      </c>
      <c r="D148" s="40" t="s">
        <v>110</v>
      </c>
      <c r="E148" s="40">
        <v>120</v>
      </c>
      <c r="F148" s="40">
        <v>16.56</v>
      </c>
      <c r="G148" s="40">
        <v>14.28</v>
      </c>
      <c r="H148" s="40">
        <v>0.48</v>
      </c>
      <c r="I148" s="40">
        <v>162</v>
      </c>
      <c r="J148" s="46"/>
      <c r="K148" s="46"/>
      <c r="L148" s="46"/>
      <c r="M148" s="46"/>
      <c r="N148" s="46"/>
      <c r="O148" s="46"/>
      <c r="P148" s="49"/>
      <c r="Q148" s="49"/>
      <c r="R148" s="49"/>
      <c r="S148" s="49"/>
      <c r="T148" s="49"/>
      <c r="U148" s="49"/>
      <c r="V148" s="46"/>
      <c r="W148" s="46"/>
      <c r="X148" s="46"/>
      <c r="Y148" s="46"/>
    </row>
    <row r="149" spans="2:25" s="44" customFormat="1" ht="12.75">
      <c r="B149" s="40" t="s">
        <v>215</v>
      </c>
      <c r="C149" s="40" t="s">
        <v>38</v>
      </c>
      <c r="D149" s="40" t="s">
        <v>39</v>
      </c>
      <c r="E149" s="40">
        <v>180</v>
      </c>
      <c r="F149" s="40">
        <v>3.89</v>
      </c>
      <c r="G149" s="40">
        <v>6.71</v>
      </c>
      <c r="H149" s="40">
        <v>26.46</v>
      </c>
      <c r="I149" s="40">
        <v>187</v>
      </c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</row>
    <row r="150" spans="2:25" s="61" customFormat="1" ht="24.75" customHeight="1">
      <c r="B150" s="40" t="s">
        <v>208</v>
      </c>
      <c r="C150" s="40" t="s">
        <v>46</v>
      </c>
      <c r="D150" s="40" t="s">
        <v>47</v>
      </c>
      <c r="E150" s="40">
        <v>200</v>
      </c>
      <c r="F150" s="40">
        <v>1</v>
      </c>
      <c r="G150" s="40">
        <v>0</v>
      </c>
      <c r="H150" s="40">
        <v>42</v>
      </c>
      <c r="I150" s="40">
        <v>135</v>
      </c>
      <c r="J150" s="49"/>
      <c r="K150" s="49"/>
      <c r="L150" s="49"/>
      <c r="M150" s="49"/>
      <c r="N150" s="49"/>
      <c r="O150" s="49"/>
      <c r="P150" s="46"/>
      <c r="Q150" s="46"/>
      <c r="R150" s="46"/>
      <c r="S150" s="46"/>
      <c r="T150" s="46"/>
      <c r="U150" s="46"/>
      <c r="V150" s="49"/>
      <c r="W150" s="49"/>
      <c r="X150" s="49"/>
      <c r="Y150" s="49"/>
    </row>
    <row r="151" spans="2:25" s="44" customFormat="1" ht="18" customHeight="1">
      <c r="B151" s="40" t="s">
        <v>208</v>
      </c>
      <c r="C151" s="40" t="s">
        <v>8</v>
      </c>
      <c r="D151" s="40" t="s">
        <v>184</v>
      </c>
      <c r="E151" s="40">
        <v>25</v>
      </c>
      <c r="F151" s="40">
        <v>1.88</v>
      </c>
      <c r="G151" s="40">
        <v>0.73</v>
      </c>
      <c r="H151" s="40">
        <v>12.85</v>
      </c>
      <c r="I151" s="40">
        <v>66.25</v>
      </c>
      <c r="J151" s="45"/>
      <c r="K151" s="46"/>
      <c r="L151" s="46"/>
      <c r="M151" s="46"/>
      <c r="N151" s="46"/>
      <c r="O151" s="46"/>
      <c r="P151" s="79"/>
      <c r="Q151" s="36"/>
      <c r="R151" s="36"/>
      <c r="S151" s="36"/>
      <c r="T151" s="36"/>
      <c r="U151" s="36"/>
      <c r="V151" s="46"/>
      <c r="W151" s="46"/>
      <c r="X151" s="46"/>
      <c r="Y151" s="46"/>
    </row>
    <row r="152" spans="2:25" ht="15">
      <c r="B152" s="40" t="s">
        <v>208</v>
      </c>
      <c r="C152" s="40" t="s">
        <v>14</v>
      </c>
      <c r="D152" s="40" t="s">
        <v>183</v>
      </c>
      <c r="E152" s="40">
        <v>25</v>
      </c>
      <c r="F152" s="40">
        <v>1.65</v>
      </c>
      <c r="G152" s="40">
        <v>0.28</v>
      </c>
      <c r="H152" s="40">
        <v>10.25</v>
      </c>
      <c r="I152" s="40">
        <v>50</v>
      </c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3" spans="2:16" s="66" customFormat="1" ht="15.75" customHeight="1">
      <c r="B153" s="54"/>
      <c r="C153" s="54"/>
      <c r="D153" s="54" t="s">
        <v>190</v>
      </c>
      <c r="E153" s="54">
        <v>80</v>
      </c>
      <c r="F153" s="54">
        <v>4.72</v>
      </c>
      <c r="G153" s="54">
        <v>11.2</v>
      </c>
      <c r="H153" s="54">
        <v>40</v>
      </c>
      <c r="I153" s="54">
        <v>240</v>
      </c>
      <c r="J153" s="73"/>
      <c r="K153" s="73"/>
      <c r="L153" s="73"/>
      <c r="M153" s="73"/>
      <c r="N153" s="73"/>
      <c r="O153" s="73"/>
      <c r="P153" s="73"/>
    </row>
    <row r="154" spans="2:25" s="44" customFormat="1" ht="15" customHeight="1">
      <c r="B154" s="40"/>
      <c r="C154" s="40"/>
      <c r="D154" s="37" t="s">
        <v>128</v>
      </c>
      <c r="E154" s="40">
        <f>SUM(E146:E153)</f>
        <v>965</v>
      </c>
      <c r="F154" s="40">
        <f>SUM(F146:F153)</f>
        <v>40.18</v>
      </c>
      <c r="G154" s="40">
        <f>SUM(G146:G153)</f>
        <v>40.620000000000005</v>
      </c>
      <c r="H154" s="40">
        <f>SUM(H146:H153)</f>
        <v>149.42</v>
      </c>
      <c r="I154" s="40">
        <f>SUM(I146:I153)</f>
        <v>1016.85</v>
      </c>
      <c r="J154" s="46"/>
      <c r="K154" s="46"/>
      <c r="L154" s="46"/>
      <c r="M154" s="46"/>
      <c r="N154" s="46"/>
      <c r="O154" s="46"/>
      <c r="P154" s="36"/>
      <c r="Q154" s="36"/>
      <c r="R154" s="36"/>
      <c r="S154" s="36"/>
      <c r="T154" s="36"/>
      <c r="U154" s="36"/>
      <c r="V154" s="46"/>
      <c r="W154" s="46"/>
      <c r="X154" s="46"/>
      <c r="Y154" s="46"/>
    </row>
    <row r="155" spans="2:25" s="68" customFormat="1" ht="15">
      <c r="B155" s="37"/>
      <c r="C155" s="37"/>
      <c r="D155" s="37" t="s">
        <v>129</v>
      </c>
      <c r="E155" s="37">
        <f>E144+E154</f>
        <v>1591</v>
      </c>
      <c r="F155" s="37">
        <f>F144+F154</f>
        <v>56.22</v>
      </c>
      <c r="G155" s="37">
        <f>G144+G154</f>
        <v>58.800000000000004</v>
      </c>
      <c r="H155" s="37">
        <f>H144+H154</f>
        <v>217.87</v>
      </c>
      <c r="I155" s="37">
        <f>I144+I154</f>
        <v>1517.9</v>
      </c>
      <c r="J155" s="67"/>
      <c r="K155" s="67"/>
      <c r="L155" s="67"/>
      <c r="M155" s="67"/>
      <c r="N155" s="67"/>
      <c r="O155" s="67"/>
      <c r="P155" s="67"/>
      <c r="Q155" s="41"/>
      <c r="R155" s="41"/>
      <c r="S155" s="41"/>
      <c r="T155" s="41"/>
      <c r="U155" s="41"/>
      <c r="V155" s="67"/>
      <c r="W155" s="67"/>
      <c r="X155" s="67"/>
      <c r="Y155" s="67"/>
    </row>
    <row r="156" spans="2:25" s="69" customFormat="1" ht="15.75">
      <c r="B156" s="103" t="s">
        <v>147</v>
      </c>
      <c r="C156" s="103"/>
      <c r="D156" s="103"/>
      <c r="E156" s="103"/>
      <c r="F156" s="103"/>
      <c r="G156" s="103"/>
      <c r="H156" s="103"/>
      <c r="I156" s="103"/>
      <c r="J156" s="70"/>
      <c r="K156" s="70"/>
      <c r="L156" s="70"/>
      <c r="M156" s="70"/>
      <c r="N156" s="70"/>
      <c r="O156" s="70"/>
      <c r="P156" s="46"/>
      <c r="Q156" s="46"/>
      <c r="R156" s="46"/>
      <c r="S156" s="46"/>
      <c r="T156" s="46"/>
      <c r="U156" s="46"/>
      <c r="V156" s="70"/>
      <c r="W156" s="70"/>
      <c r="X156" s="70"/>
      <c r="Y156" s="70"/>
    </row>
    <row r="157" spans="2:25" s="60" customFormat="1" ht="15">
      <c r="B157" s="40" t="s">
        <v>216</v>
      </c>
      <c r="C157" s="40" t="s">
        <v>95</v>
      </c>
      <c r="D157" s="40" t="s">
        <v>16</v>
      </c>
      <c r="E157" s="40">
        <v>10</v>
      </c>
      <c r="F157" s="40">
        <v>0.6</v>
      </c>
      <c r="G157" s="40">
        <v>8.2</v>
      </c>
      <c r="H157" s="40">
        <v>0.09</v>
      </c>
      <c r="I157" s="40">
        <v>74.8</v>
      </c>
      <c r="J157" s="59"/>
      <c r="K157" s="59"/>
      <c r="L157" s="59"/>
      <c r="M157" s="59"/>
      <c r="N157" s="59"/>
      <c r="O157" s="59"/>
      <c r="P157" s="41"/>
      <c r="Q157" s="41"/>
      <c r="R157" s="41"/>
      <c r="S157" s="41"/>
      <c r="T157" s="41"/>
      <c r="U157" s="41"/>
      <c r="V157" s="59"/>
      <c r="W157" s="59"/>
      <c r="X157" s="59"/>
      <c r="Y157" s="59"/>
    </row>
    <row r="158" spans="2:25" s="44" customFormat="1" ht="12.75">
      <c r="B158" s="40" t="s">
        <v>215</v>
      </c>
      <c r="C158" s="40" t="s">
        <v>108</v>
      </c>
      <c r="D158" s="40" t="s">
        <v>133</v>
      </c>
      <c r="E158" s="40">
        <v>150</v>
      </c>
      <c r="F158" s="40">
        <v>28.55</v>
      </c>
      <c r="G158" s="40">
        <v>20.93</v>
      </c>
      <c r="H158" s="40">
        <v>48.95</v>
      </c>
      <c r="I158" s="40">
        <v>498</v>
      </c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</row>
    <row r="159" spans="2:40" s="44" customFormat="1" ht="12.75">
      <c r="B159" s="40" t="s">
        <v>218</v>
      </c>
      <c r="C159" s="40" t="s">
        <v>158</v>
      </c>
      <c r="D159" s="40" t="s">
        <v>132</v>
      </c>
      <c r="E159" s="40">
        <v>20</v>
      </c>
      <c r="F159" s="40">
        <v>0.8</v>
      </c>
      <c r="G159" s="40">
        <v>0.4</v>
      </c>
      <c r="H159" s="40">
        <v>0.4</v>
      </c>
      <c r="I159" s="40">
        <v>14.3</v>
      </c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</row>
    <row r="160" spans="2:25" s="39" customFormat="1" ht="15">
      <c r="B160" s="40" t="s">
        <v>208</v>
      </c>
      <c r="C160" s="40" t="s">
        <v>199</v>
      </c>
      <c r="D160" s="40" t="s">
        <v>171</v>
      </c>
      <c r="E160" s="40">
        <v>200</v>
      </c>
      <c r="F160" s="40">
        <v>4</v>
      </c>
      <c r="G160" s="40">
        <v>4</v>
      </c>
      <c r="H160" s="40">
        <v>16</v>
      </c>
      <c r="I160" s="40">
        <v>116</v>
      </c>
      <c r="J160" s="41"/>
      <c r="K160" s="41"/>
      <c r="L160" s="41"/>
      <c r="M160" s="41"/>
      <c r="N160" s="41"/>
      <c r="O160" s="41"/>
      <c r="P160" s="49"/>
      <c r="Q160" s="49"/>
      <c r="R160" s="49"/>
      <c r="S160" s="49"/>
      <c r="T160" s="49"/>
      <c r="U160" s="49"/>
      <c r="V160" s="41"/>
      <c r="W160" s="41"/>
      <c r="X160" s="41"/>
      <c r="Y160" s="41"/>
    </row>
    <row r="161" spans="2:25" s="44" customFormat="1" ht="12.75" customHeight="1">
      <c r="B161" s="40" t="s">
        <v>208</v>
      </c>
      <c r="C161" s="40" t="s">
        <v>8</v>
      </c>
      <c r="D161" s="40" t="s">
        <v>184</v>
      </c>
      <c r="E161" s="40">
        <v>25</v>
      </c>
      <c r="F161" s="40">
        <v>1.88</v>
      </c>
      <c r="G161" s="40">
        <v>0.73</v>
      </c>
      <c r="H161" s="40">
        <v>12.85</v>
      </c>
      <c r="I161" s="40">
        <v>66.25</v>
      </c>
      <c r="J161" s="45"/>
      <c r="K161" s="46"/>
      <c r="L161" s="46"/>
      <c r="M161" s="46"/>
      <c r="N161" s="46"/>
      <c r="O161" s="46"/>
      <c r="P161" s="47"/>
      <c r="Q161" s="48"/>
      <c r="R161" s="48"/>
      <c r="S161" s="48"/>
      <c r="T161" s="48"/>
      <c r="U161" s="48"/>
      <c r="V161" s="46"/>
      <c r="W161" s="46"/>
      <c r="X161" s="46"/>
      <c r="Y161" s="46"/>
    </row>
    <row r="162" spans="2:25" s="61" customFormat="1" ht="15.75" customHeight="1">
      <c r="B162" s="40" t="s">
        <v>208</v>
      </c>
      <c r="C162" s="40" t="s">
        <v>44</v>
      </c>
      <c r="D162" s="40" t="s">
        <v>45</v>
      </c>
      <c r="E162" s="40">
        <v>170</v>
      </c>
      <c r="F162" s="40">
        <v>0.76</v>
      </c>
      <c r="G162" s="40">
        <v>0.57</v>
      </c>
      <c r="H162" s="40">
        <v>19.57</v>
      </c>
      <c r="I162" s="40">
        <v>87.4</v>
      </c>
      <c r="J162" s="49"/>
      <c r="K162" s="49"/>
      <c r="L162" s="49"/>
      <c r="M162" s="49"/>
      <c r="N162" s="49"/>
      <c r="O162" s="49"/>
      <c r="P162" s="46"/>
      <c r="Q162" s="46"/>
      <c r="R162" s="46"/>
      <c r="S162" s="46"/>
      <c r="T162" s="46"/>
      <c r="U162" s="46"/>
      <c r="V162" s="49"/>
      <c r="W162" s="49"/>
      <c r="X162" s="49"/>
      <c r="Y162" s="49"/>
    </row>
    <row r="163" spans="1:40" s="52" customFormat="1" ht="15" customHeight="1">
      <c r="A163" s="102"/>
      <c r="B163" s="40"/>
      <c r="C163" s="40"/>
      <c r="D163" s="37" t="s">
        <v>127</v>
      </c>
      <c r="E163" s="40">
        <f>SUM(E157:E162)</f>
        <v>575</v>
      </c>
      <c r="F163" s="40">
        <f>SUM(F157:F162)</f>
        <v>36.59</v>
      </c>
      <c r="G163" s="40">
        <f>SUM(G157:G162)</f>
        <v>34.83</v>
      </c>
      <c r="H163" s="40">
        <f>SUM(H157:H162)</f>
        <v>97.85999999999999</v>
      </c>
      <c r="I163" s="40">
        <f>SUM(I157:I162)</f>
        <v>856.7499999999999</v>
      </c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50"/>
      <c r="AF163" s="51"/>
      <c r="AG163" s="51"/>
      <c r="AH163" s="51"/>
      <c r="AI163" s="51"/>
      <c r="AJ163" s="51"/>
      <c r="AK163" s="51"/>
      <c r="AL163" s="51"/>
      <c r="AM163" s="51"/>
      <c r="AN163" s="51"/>
    </row>
    <row r="164" spans="2:25" s="69" customFormat="1" ht="15.75">
      <c r="B164" s="103" t="s">
        <v>148</v>
      </c>
      <c r="C164" s="103"/>
      <c r="D164" s="103"/>
      <c r="E164" s="103"/>
      <c r="F164" s="103"/>
      <c r="G164" s="103"/>
      <c r="H164" s="103"/>
      <c r="I164" s="103"/>
      <c r="J164" s="70"/>
      <c r="K164" s="70"/>
      <c r="L164" s="70"/>
      <c r="M164" s="70"/>
      <c r="N164" s="70"/>
      <c r="O164" s="70"/>
      <c r="P164" s="46"/>
      <c r="Q164" s="46"/>
      <c r="R164" s="46"/>
      <c r="S164" s="46"/>
      <c r="T164" s="46"/>
      <c r="U164" s="46"/>
      <c r="V164" s="70"/>
      <c r="W164" s="70"/>
      <c r="X164" s="70"/>
      <c r="Y164" s="70"/>
    </row>
    <row r="165" spans="1:10" s="46" customFormat="1" ht="28.5" customHeight="1">
      <c r="A165" s="44"/>
      <c r="B165" s="40" t="s">
        <v>208</v>
      </c>
      <c r="C165" s="40" t="s">
        <v>160</v>
      </c>
      <c r="D165" s="40" t="s">
        <v>122</v>
      </c>
      <c r="E165" s="40">
        <v>60</v>
      </c>
      <c r="F165" s="40">
        <v>0.6</v>
      </c>
      <c r="G165" s="40">
        <v>7.62</v>
      </c>
      <c r="H165" s="40">
        <v>1.62</v>
      </c>
      <c r="I165" s="40">
        <v>77.4</v>
      </c>
      <c r="J165" s="71"/>
    </row>
    <row r="166" spans="2:25" s="44" customFormat="1" ht="15">
      <c r="B166" s="40" t="s">
        <v>208</v>
      </c>
      <c r="C166" s="40" t="s">
        <v>25</v>
      </c>
      <c r="D166" s="40" t="s">
        <v>26</v>
      </c>
      <c r="E166" s="40">
        <v>250</v>
      </c>
      <c r="F166" s="40">
        <v>5.75</v>
      </c>
      <c r="G166" s="40">
        <v>4.25</v>
      </c>
      <c r="H166" s="40">
        <v>19.5</v>
      </c>
      <c r="I166" s="40">
        <v>140</v>
      </c>
      <c r="J166" s="46"/>
      <c r="K166" s="46"/>
      <c r="L166" s="46"/>
      <c r="M166" s="46"/>
      <c r="N166" s="46"/>
      <c r="O166" s="46"/>
      <c r="P166" s="49"/>
      <c r="Q166" s="49"/>
      <c r="R166" s="49"/>
      <c r="S166" s="49"/>
      <c r="T166" s="49"/>
      <c r="U166" s="49"/>
      <c r="V166" s="46"/>
      <c r="W166" s="46"/>
      <c r="X166" s="46"/>
      <c r="Y166" s="46"/>
    </row>
    <row r="167" spans="2:25" s="44" customFormat="1" ht="15">
      <c r="B167" s="40" t="s">
        <v>218</v>
      </c>
      <c r="C167" s="40" t="s">
        <v>136</v>
      </c>
      <c r="D167" s="40" t="s">
        <v>134</v>
      </c>
      <c r="E167" s="40">
        <v>20</v>
      </c>
      <c r="F167" s="40">
        <v>3.04</v>
      </c>
      <c r="G167" s="40">
        <v>3.2</v>
      </c>
      <c r="H167" s="40">
        <v>19.44</v>
      </c>
      <c r="I167" s="40">
        <v>95</v>
      </c>
      <c r="J167" s="46"/>
      <c r="K167" s="46"/>
      <c r="L167" s="46"/>
      <c r="M167" s="46"/>
      <c r="N167" s="46"/>
      <c r="O167" s="46"/>
      <c r="P167" s="49"/>
      <c r="Q167" s="49"/>
      <c r="R167" s="49"/>
      <c r="S167" s="49"/>
      <c r="T167" s="49"/>
      <c r="U167" s="49"/>
      <c r="V167" s="46"/>
      <c r="W167" s="46"/>
      <c r="X167" s="46"/>
      <c r="Y167" s="46"/>
    </row>
    <row r="168" spans="2:25" s="44" customFormat="1" ht="15">
      <c r="B168" s="40" t="s">
        <v>217</v>
      </c>
      <c r="C168" s="40" t="s">
        <v>203</v>
      </c>
      <c r="D168" s="40" t="s">
        <v>135</v>
      </c>
      <c r="E168" s="40">
        <v>100</v>
      </c>
      <c r="F168" s="80">
        <v>10.67</v>
      </c>
      <c r="G168" s="80">
        <v>6.57</v>
      </c>
      <c r="H168" s="80">
        <v>12.1</v>
      </c>
      <c r="I168" s="80">
        <v>152.38</v>
      </c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</row>
    <row r="169" spans="2:25" s="61" customFormat="1" ht="15.75" customHeight="1">
      <c r="B169" s="40" t="s">
        <v>208</v>
      </c>
      <c r="C169" s="40" t="s">
        <v>36</v>
      </c>
      <c r="D169" s="40" t="s">
        <v>37</v>
      </c>
      <c r="E169" s="40">
        <v>180</v>
      </c>
      <c r="F169" s="40">
        <v>4.32</v>
      </c>
      <c r="G169" s="40">
        <v>4.5</v>
      </c>
      <c r="H169" s="40">
        <v>34.74</v>
      </c>
      <c r="I169" s="40">
        <v>196</v>
      </c>
      <c r="J169" s="49"/>
      <c r="K169" s="49"/>
      <c r="L169" s="49"/>
      <c r="M169" s="49"/>
      <c r="N169" s="81"/>
      <c r="O169" s="82"/>
      <c r="P169" s="83"/>
      <c r="Q169" s="83"/>
      <c r="R169" s="83"/>
      <c r="S169" s="83"/>
      <c r="T169" s="46"/>
      <c r="U169" s="46"/>
      <c r="V169" s="49"/>
      <c r="W169" s="49"/>
      <c r="X169" s="49"/>
      <c r="Y169" s="49"/>
    </row>
    <row r="170" spans="2:25" s="44" customFormat="1" ht="12.75">
      <c r="B170" s="40" t="s">
        <v>219</v>
      </c>
      <c r="C170" s="40" t="s">
        <v>163</v>
      </c>
      <c r="D170" s="40" t="s">
        <v>21</v>
      </c>
      <c r="E170" s="40">
        <v>200</v>
      </c>
      <c r="F170" s="40">
        <v>0.22</v>
      </c>
      <c r="G170" s="40">
        <v>2.06</v>
      </c>
      <c r="H170" s="40">
        <v>13.3</v>
      </c>
      <c r="I170" s="40">
        <v>73</v>
      </c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</row>
    <row r="171" spans="2:25" s="44" customFormat="1" ht="12.75" customHeight="1">
      <c r="B171" s="40" t="s">
        <v>208</v>
      </c>
      <c r="C171" s="40" t="s">
        <v>8</v>
      </c>
      <c r="D171" s="40" t="s">
        <v>184</v>
      </c>
      <c r="E171" s="40">
        <v>25</v>
      </c>
      <c r="F171" s="40">
        <v>1.88</v>
      </c>
      <c r="G171" s="40">
        <v>0.73</v>
      </c>
      <c r="H171" s="40">
        <v>12.85</v>
      </c>
      <c r="I171" s="40">
        <v>66.25</v>
      </c>
      <c r="J171" s="45"/>
      <c r="K171" s="46"/>
      <c r="L171" s="46"/>
      <c r="M171" s="46"/>
      <c r="N171" s="46"/>
      <c r="O171" s="46"/>
      <c r="P171" s="47"/>
      <c r="Q171" s="48"/>
      <c r="R171" s="48"/>
      <c r="S171" s="48"/>
      <c r="T171" s="48"/>
      <c r="U171" s="48"/>
      <c r="V171" s="46"/>
      <c r="W171" s="46"/>
      <c r="X171" s="46"/>
      <c r="Y171" s="46"/>
    </row>
    <row r="172" spans="2:25" ht="15">
      <c r="B172" s="40" t="s">
        <v>208</v>
      </c>
      <c r="C172" s="40" t="s">
        <v>14</v>
      </c>
      <c r="D172" s="40" t="s">
        <v>183</v>
      </c>
      <c r="E172" s="40">
        <v>25</v>
      </c>
      <c r="F172" s="40">
        <v>1.65</v>
      </c>
      <c r="G172" s="40">
        <v>0.28</v>
      </c>
      <c r="H172" s="40">
        <v>10.25</v>
      </c>
      <c r="I172" s="40">
        <v>50</v>
      </c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2:16" s="66" customFormat="1" ht="15.75" customHeight="1">
      <c r="B173" s="54"/>
      <c r="C173" s="54"/>
      <c r="D173" s="54" t="s">
        <v>191</v>
      </c>
      <c r="E173" s="54">
        <v>50</v>
      </c>
      <c r="F173" s="54">
        <v>2</v>
      </c>
      <c r="G173" s="54">
        <v>10</v>
      </c>
      <c r="H173" s="54">
        <v>22.5</v>
      </c>
      <c r="I173" s="54">
        <v>185.5</v>
      </c>
      <c r="J173" s="73"/>
      <c r="K173" s="73"/>
      <c r="L173" s="73"/>
      <c r="M173" s="73"/>
      <c r="N173" s="73"/>
      <c r="O173" s="73"/>
      <c r="P173" s="73"/>
    </row>
    <row r="174" spans="2:25" s="44" customFormat="1" ht="15" customHeight="1">
      <c r="B174" s="40"/>
      <c r="C174" s="40"/>
      <c r="D174" s="37" t="s">
        <v>128</v>
      </c>
      <c r="E174" s="40">
        <f>SUM(E165:E173)</f>
        <v>910</v>
      </c>
      <c r="F174" s="40">
        <f>SUM(F165:F173)</f>
        <v>30.13</v>
      </c>
      <c r="G174" s="40">
        <f>SUM(G165:G173)</f>
        <v>39.21</v>
      </c>
      <c r="H174" s="40">
        <f>SUM(H165:H173)</f>
        <v>146.3</v>
      </c>
      <c r="I174" s="40">
        <f>SUM(I165:I173)</f>
        <v>1035.53</v>
      </c>
      <c r="J174" s="46"/>
      <c r="K174" s="46"/>
      <c r="L174" s="46"/>
      <c r="M174" s="46"/>
      <c r="N174" s="46"/>
      <c r="O174" s="46"/>
      <c r="P174" s="36"/>
      <c r="Q174" s="36"/>
      <c r="R174" s="36"/>
      <c r="S174" s="36"/>
      <c r="T174" s="36"/>
      <c r="U174" s="36"/>
      <c r="V174" s="46"/>
      <c r="W174" s="46"/>
      <c r="X174" s="46"/>
      <c r="Y174" s="46"/>
    </row>
    <row r="175" spans="2:25" s="68" customFormat="1" ht="15">
      <c r="B175" s="37"/>
      <c r="C175" s="37"/>
      <c r="D175" s="37" t="s">
        <v>129</v>
      </c>
      <c r="E175" s="37">
        <f>E163+E174</f>
        <v>1485</v>
      </c>
      <c r="F175" s="37">
        <f>F163+F174</f>
        <v>66.72</v>
      </c>
      <c r="G175" s="37">
        <f>G163+G174</f>
        <v>74.03999999999999</v>
      </c>
      <c r="H175" s="37">
        <f>H163+H174</f>
        <v>244.16</v>
      </c>
      <c r="I175" s="37">
        <f>I163+I174</f>
        <v>1892.2799999999997</v>
      </c>
      <c r="J175" s="67"/>
      <c r="K175" s="67"/>
      <c r="L175" s="67"/>
      <c r="M175" s="67"/>
      <c r="N175" s="67"/>
      <c r="O175" s="67"/>
      <c r="P175" s="67"/>
      <c r="Q175" s="41"/>
      <c r="R175" s="41"/>
      <c r="S175" s="41"/>
      <c r="T175" s="41"/>
      <c r="U175" s="41"/>
      <c r="V175" s="67"/>
      <c r="W175" s="67"/>
      <c r="X175" s="67"/>
      <c r="Y175" s="67"/>
    </row>
    <row r="176" spans="2:25" ht="15.75">
      <c r="B176" s="103" t="s">
        <v>149</v>
      </c>
      <c r="C176" s="103"/>
      <c r="D176" s="103"/>
      <c r="E176" s="103"/>
      <c r="F176" s="103"/>
      <c r="G176" s="103"/>
      <c r="H176" s="103"/>
      <c r="I176" s="103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2:25" ht="15">
      <c r="B177" s="40" t="s">
        <v>208</v>
      </c>
      <c r="C177" s="40" t="s">
        <v>204</v>
      </c>
      <c r="D177" s="40" t="s">
        <v>179</v>
      </c>
      <c r="E177" s="40">
        <v>230</v>
      </c>
      <c r="F177" s="40">
        <v>12.6</v>
      </c>
      <c r="G177" s="40">
        <v>9.6</v>
      </c>
      <c r="H177" s="40">
        <v>56.3</v>
      </c>
      <c r="I177" s="40">
        <v>361.7</v>
      </c>
      <c r="J177" s="36"/>
      <c r="K177" s="36"/>
      <c r="L177" s="36"/>
      <c r="M177" s="36"/>
      <c r="N177" s="36"/>
      <c r="O177" s="36"/>
      <c r="P177" s="46"/>
      <c r="Q177" s="46"/>
      <c r="R177" s="46"/>
      <c r="S177" s="46"/>
      <c r="T177" s="46"/>
      <c r="U177" s="46"/>
      <c r="V177" s="36"/>
      <c r="W177" s="36"/>
      <c r="X177" s="36"/>
      <c r="Y177" s="36"/>
    </row>
    <row r="178" spans="2:25" s="44" customFormat="1" ht="15">
      <c r="B178" s="40" t="s">
        <v>208</v>
      </c>
      <c r="C178" s="40" t="s">
        <v>42</v>
      </c>
      <c r="D178" s="40" t="s">
        <v>43</v>
      </c>
      <c r="E178" s="40">
        <v>200</v>
      </c>
      <c r="F178" s="40">
        <v>0.2</v>
      </c>
      <c r="G178" s="40">
        <v>0.06</v>
      </c>
      <c r="H178" s="40">
        <v>10</v>
      </c>
      <c r="I178" s="40">
        <v>42</v>
      </c>
      <c r="J178" s="46"/>
      <c r="K178" s="46"/>
      <c r="L178" s="46"/>
      <c r="M178" s="46"/>
      <c r="N178" s="46"/>
      <c r="O178" s="46"/>
      <c r="P178" s="36"/>
      <c r="Q178" s="36"/>
      <c r="R178" s="36"/>
      <c r="S178" s="36"/>
      <c r="T178" s="36"/>
      <c r="U178" s="36"/>
      <c r="V178" s="46"/>
      <c r="W178" s="46"/>
      <c r="X178" s="46"/>
      <c r="Y178" s="46"/>
    </row>
    <row r="179" spans="2:25" s="44" customFormat="1" ht="25.5">
      <c r="B179" s="40" t="s">
        <v>208</v>
      </c>
      <c r="C179" s="40" t="s">
        <v>8</v>
      </c>
      <c r="D179" s="40" t="s">
        <v>187</v>
      </c>
      <c r="E179" s="40">
        <v>25</v>
      </c>
      <c r="F179" s="40">
        <v>1.87</v>
      </c>
      <c r="G179" s="40">
        <v>0.72</v>
      </c>
      <c r="H179" s="40">
        <v>12.85</v>
      </c>
      <c r="I179" s="40">
        <v>66.25</v>
      </c>
      <c r="J179" s="45"/>
      <c r="K179" s="46"/>
      <c r="L179" s="46"/>
      <c r="M179" s="46"/>
      <c r="N179" s="46"/>
      <c r="O179" s="46"/>
      <c r="P179" s="36"/>
      <c r="Q179" s="36"/>
      <c r="R179" s="36"/>
      <c r="S179" s="36"/>
      <c r="T179" s="36"/>
      <c r="U179" s="36"/>
      <c r="V179" s="46"/>
      <c r="W179" s="46"/>
      <c r="X179" s="46"/>
      <c r="Y179" s="46"/>
    </row>
    <row r="180" spans="2:25" s="61" customFormat="1" ht="15.75" customHeight="1">
      <c r="B180" s="40" t="s">
        <v>208</v>
      </c>
      <c r="C180" s="40" t="s">
        <v>44</v>
      </c>
      <c r="D180" s="40" t="s">
        <v>45</v>
      </c>
      <c r="E180" s="40">
        <v>180</v>
      </c>
      <c r="F180" s="40">
        <v>0.72</v>
      </c>
      <c r="G180" s="40">
        <v>0.72</v>
      </c>
      <c r="H180" s="40">
        <v>17.64</v>
      </c>
      <c r="I180" s="40">
        <v>79.2</v>
      </c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</row>
    <row r="181" spans="1:40" s="52" customFormat="1" ht="15" customHeight="1">
      <c r="A181" s="102"/>
      <c r="B181" s="40"/>
      <c r="C181" s="40"/>
      <c r="D181" s="37" t="s">
        <v>127</v>
      </c>
      <c r="E181" s="40">
        <f>SUM(E177:E180)</f>
        <v>635</v>
      </c>
      <c r="F181" s="40">
        <f>SUM(F177:F180)</f>
        <v>15.389999999999999</v>
      </c>
      <c r="G181" s="40">
        <f>SUM(G177:G180)</f>
        <v>11.100000000000001</v>
      </c>
      <c r="H181" s="40">
        <f>SUM(H177:H180)</f>
        <v>96.78999999999999</v>
      </c>
      <c r="I181" s="40">
        <f>SUM(I177:I180)</f>
        <v>549.15</v>
      </c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50"/>
      <c r="AF181" s="51"/>
      <c r="AG181" s="51"/>
      <c r="AH181" s="51"/>
      <c r="AI181" s="51"/>
      <c r="AJ181" s="51"/>
      <c r="AK181" s="51"/>
      <c r="AL181" s="51"/>
      <c r="AM181" s="51"/>
      <c r="AN181" s="51"/>
    </row>
    <row r="182" spans="2:25" ht="15.75">
      <c r="B182" s="103" t="s">
        <v>150</v>
      </c>
      <c r="C182" s="103"/>
      <c r="D182" s="103"/>
      <c r="E182" s="103"/>
      <c r="F182" s="103"/>
      <c r="G182" s="103"/>
      <c r="H182" s="103"/>
      <c r="I182" s="103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spans="2:25" ht="25.5">
      <c r="B183" s="40" t="s">
        <v>215</v>
      </c>
      <c r="C183" s="40" t="s">
        <v>100</v>
      </c>
      <c r="D183" s="40" t="s">
        <v>101</v>
      </c>
      <c r="E183" s="40">
        <v>60</v>
      </c>
      <c r="F183" s="40">
        <v>0.44</v>
      </c>
      <c r="G183" s="40">
        <v>5.05</v>
      </c>
      <c r="H183" s="40">
        <v>1.44</v>
      </c>
      <c r="I183" s="40">
        <v>53</v>
      </c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</row>
    <row r="184" spans="2:25" ht="15">
      <c r="B184" s="40" t="s">
        <v>208</v>
      </c>
      <c r="C184" s="40" t="s">
        <v>30</v>
      </c>
      <c r="D184" s="40" t="s">
        <v>180</v>
      </c>
      <c r="E184" s="40">
        <v>250</v>
      </c>
      <c r="F184" s="40">
        <v>4.5</v>
      </c>
      <c r="G184" s="40">
        <v>4.5</v>
      </c>
      <c r="H184" s="40">
        <v>13.25</v>
      </c>
      <c r="I184" s="40">
        <v>103</v>
      </c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</row>
    <row r="185" spans="2:25" ht="14.25" customHeight="1">
      <c r="B185" s="40" t="s">
        <v>208</v>
      </c>
      <c r="C185" s="104" t="s">
        <v>113</v>
      </c>
      <c r="D185" s="104" t="s">
        <v>114</v>
      </c>
      <c r="E185" s="104">
        <v>130</v>
      </c>
      <c r="F185" s="104">
        <v>8.9</v>
      </c>
      <c r="G185" s="104">
        <v>30.6</v>
      </c>
      <c r="H185" s="104">
        <v>16.4</v>
      </c>
      <c r="I185" s="104">
        <v>376</v>
      </c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</row>
    <row r="186" spans="2:25" ht="4.5" customHeight="1" hidden="1">
      <c r="B186" s="40" t="s">
        <v>208</v>
      </c>
      <c r="C186" s="104"/>
      <c r="D186" s="104"/>
      <c r="E186" s="104"/>
      <c r="F186" s="104"/>
      <c r="G186" s="104"/>
      <c r="H186" s="104"/>
      <c r="I186" s="104"/>
      <c r="J186" s="36"/>
      <c r="K186" s="36"/>
      <c r="L186" s="36"/>
      <c r="M186" s="36"/>
      <c r="N186" s="36"/>
      <c r="O186" s="36"/>
      <c r="P186" s="49"/>
      <c r="Q186" s="49"/>
      <c r="R186" s="49"/>
      <c r="S186" s="49"/>
      <c r="T186" s="49"/>
      <c r="U186" s="49"/>
      <c r="V186" s="36"/>
      <c r="W186" s="36"/>
      <c r="X186" s="36"/>
      <c r="Y186" s="36"/>
    </row>
    <row r="187" spans="2:25" ht="15">
      <c r="B187" s="40" t="s">
        <v>208</v>
      </c>
      <c r="C187" s="40" t="s">
        <v>10</v>
      </c>
      <c r="D187" s="40" t="s">
        <v>11</v>
      </c>
      <c r="E187" s="40">
        <v>180</v>
      </c>
      <c r="F187" s="40">
        <v>10.26</v>
      </c>
      <c r="G187" s="40">
        <v>6.66</v>
      </c>
      <c r="H187" s="40">
        <v>49.68</v>
      </c>
      <c r="I187" s="40">
        <v>298.8</v>
      </c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</row>
    <row r="188" spans="2:25" s="61" customFormat="1" ht="15.75" customHeight="1">
      <c r="B188" s="40" t="s">
        <v>208</v>
      </c>
      <c r="C188" s="40" t="s">
        <v>40</v>
      </c>
      <c r="D188" s="40" t="s">
        <v>41</v>
      </c>
      <c r="E188" s="40">
        <v>200</v>
      </c>
      <c r="F188" s="40">
        <v>0.2</v>
      </c>
      <c r="G188" s="40">
        <v>0.2</v>
      </c>
      <c r="H188" s="40">
        <v>14</v>
      </c>
      <c r="I188" s="40">
        <v>58</v>
      </c>
      <c r="J188" s="49"/>
      <c r="K188" s="49"/>
      <c r="L188" s="49"/>
      <c r="M188" s="49"/>
      <c r="N188" s="49"/>
      <c r="O188" s="49"/>
      <c r="P188" s="36"/>
      <c r="Q188" s="36"/>
      <c r="R188" s="36"/>
      <c r="S188" s="36"/>
      <c r="T188" s="36"/>
      <c r="U188" s="36"/>
      <c r="V188" s="49"/>
      <c r="W188" s="49"/>
      <c r="X188" s="49"/>
      <c r="Y188" s="49"/>
    </row>
    <row r="189" spans="2:25" s="44" customFormat="1" ht="12.75" customHeight="1">
      <c r="B189" s="40" t="s">
        <v>208</v>
      </c>
      <c r="C189" s="40" t="s">
        <v>8</v>
      </c>
      <c r="D189" s="40" t="s">
        <v>184</v>
      </c>
      <c r="E189" s="40">
        <v>25</v>
      </c>
      <c r="F189" s="40">
        <v>1.88</v>
      </c>
      <c r="G189" s="40">
        <v>0.73</v>
      </c>
      <c r="H189" s="40">
        <v>12.85</v>
      </c>
      <c r="I189" s="40">
        <v>66.25</v>
      </c>
      <c r="J189" s="45"/>
      <c r="K189" s="46"/>
      <c r="L189" s="46"/>
      <c r="M189" s="46"/>
      <c r="N189" s="46"/>
      <c r="O189" s="46"/>
      <c r="P189" s="47"/>
      <c r="Q189" s="48"/>
      <c r="R189" s="48"/>
      <c r="S189" s="48"/>
      <c r="T189" s="48"/>
      <c r="U189" s="48"/>
      <c r="V189" s="46"/>
      <c r="W189" s="46"/>
      <c r="X189" s="46"/>
      <c r="Y189" s="46"/>
    </row>
    <row r="190" spans="2:25" ht="15">
      <c r="B190" s="40" t="s">
        <v>208</v>
      </c>
      <c r="C190" s="40" t="s">
        <v>14</v>
      </c>
      <c r="D190" s="40" t="s">
        <v>183</v>
      </c>
      <c r="E190" s="40">
        <v>25</v>
      </c>
      <c r="F190" s="40">
        <v>1.65</v>
      </c>
      <c r="G190" s="40">
        <v>0.28</v>
      </c>
      <c r="H190" s="40">
        <v>10.25</v>
      </c>
      <c r="I190" s="40">
        <v>50</v>
      </c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2:16" s="66" customFormat="1" ht="15.75" customHeight="1">
      <c r="B191" s="54"/>
      <c r="C191" s="54"/>
      <c r="D191" s="54" t="s">
        <v>193</v>
      </c>
      <c r="E191" s="54">
        <v>80</v>
      </c>
      <c r="F191" s="54">
        <v>6.4</v>
      </c>
      <c r="G191" s="54">
        <v>8.2</v>
      </c>
      <c r="H191" s="54">
        <v>47.7</v>
      </c>
      <c r="I191" s="54">
        <v>244</v>
      </c>
      <c r="J191" s="73"/>
      <c r="K191" s="73"/>
      <c r="L191" s="73"/>
      <c r="M191" s="73"/>
      <c r="N191" s="73"/>
      <c r="O191" s="73"/>
      <c r="P191" s="73"/>
    </row>
    <row r="192" spans="2:25" s="44" customFormat="1" ht="15" customHeight="1">
      <c r="B192" s="40"/>
      <c r="C192" s="40"/>
      <c r="D192" s="37" t="s">
        <v>128</v>
      </c>
      <c r="E192" s="40">
        <f>SUM(E183:E191)</f>
        <v>950</v>
      </c>
      <c r="F192" s="40">
        <f>SUM(F183:F191)</f>
        <v>34.23</v>
      </c>
      <c r="G192" s="40">
        <f>SUM(G183:G191)</f>
        <v>56.22</v>
      </c>
      <c r="H192" s="40">
        <f>SUM(H183:H191)</f>
        <v>165.57</v>
      </c>
      <c r="I192" s="40">
        <f>SUM(I183:I191)</f>
        <v>1249.05</v>
      </c>
      <c r="J192" s="46"/>
      <c r="K192" s="46"/>
      <c r="L192" s="46"/>
      <c r="M192" s="46"/>
      <c r="N192" s="46"/>
      <c r="O192" s="46"/>
      <c r="P192" s="36"/>
      <c r="Q192" s="36"/>
      <c r="R192" s="36"/>
      <c r="S192" s="36"/>
      <c r="T192" s="36"/>
      <c r="U192" s="36"/>
      <c r="V192" s="46"/>
      <c r="W192" s="46"/>
      <c r="X192" s="46"/>
      <c r="Y192" s="46"/>
    </row>
    <row r="193" spans="2:25" s="68" customFormat="1" ht="15">
      <c r="B193" s="37"/>
      <c r="C193" s="37"/>
      <c r="D193" s="37" t="s">
        <v>129</v>
      </c>
      <c r="E193" s="37">
        <f>E181+E192</f>
        <v>1585</v>
      </c>
      <c r="F193" s="37">
        <f>F181+F192</f>
        <v>49.62</v>
      </c>
      <c r="G193" s="37">
        <f>G181+G192</f>
        <v>67.32</v>
      </c>
      <c r="H193" s="37">
        <f>H181+H192</f>
        <v>262.36</v>
      </c>
      <c r="I193" s="37">
        <f>I181+I192</f>
        <v>1798.1999999999998</v>
      </c>
      <c r="J193" s="67"/>
      <c r="K193" s="67"/>
      <c r="L193" s="67"/>
      <c r="M193" s="67"/>
      <c r="N193" s="67"/>
      <c r="O193" s="67"/>
      <c r="P193" s="67"/>
      <c r="Q193" s="41"/>
      <c r="R193" s="41"/>
      <c r="S193" s="41"/>
      <c r="T193" s="41"/>
      <c r="U193" s="41"/>
      <c r="V193" s="67"/>
      <c r="W193" s="67"/>
      <c r="X193" s="67"/>
      <c r="Y193" s="67"/>
    </row>
    <row r="194" spans="2:25" s="68" customFormat="1" ht="14.25" customHeight="1">
      <c r="B194" s="37"/>
      <c r="C194" s="37"/>
      <c r="D194" s="37" t="s">
        <v>156</v>
      </c>
      <c r="E194" s="37">
        <f>(E28+E46+E64+E82+E100+E119+E137+E155+E175+E193)/10</f>
        <v>1559</v>
      </c>
      <c r="F194" s="37">
        <f>(F28+F46+F64+F82+F100+F119+F137+F155+F175+F193)/10</f>
        <v>72.39900000000002</v>
      </c>
      <c r="G194" s="37">
        <f>(G28+G46+G64+G82+G100+G119+G137+G155+G175+G193)/10</f>
        <v>61.30899999999999</v>
      </c>
      <c r="H194" s="37">
        <f>(H28+H46+H64+H82+H100+H119+H137+H155+H175+H193)/10</f>
        <v>225.746</v>
      </c>
      <c r="I194" s="37">
        <f>(I28+I46+I64+I82+I100+I119+I137+I155+I175+I193)/10</f>
        <v>1650.514</v>
      </c>
      <c r="J194" s="67"/>
      <c r="K194" s="67"/>
      <c r="L194" s="67"/>
      <c r="M194" s="67"/>
      <c r="N194" s="67"/>
      <c r="O194" s="67"/>
      <c r="P194" s="67"/>
      <c r="Q194" s="41"/>
      <c r="R194" s="41"/>
      <c r="S194" s="41"/>
      <c r="T194" s="41"/>
      <c r="U194" s="41"/>
      <c r="V194" s="67"/>
      <c r="W194" s="67"/>
      <c r="X194" s="67"/>
      <c r="Y194" s="67"/>
    </row>
    <row r="195" spans="2:25" s="88" customFormat="1" ht="24.75" customHeight="1">
      <c r="B195" s="89"/>
      <c r="C195" s="89"/>
      <c r="D195" s="90" t="s">
        <v>195</v>
      </c>
      <c r="E195" s="91">
        <f>E28+E46+E64+E82+E100+E119+E137+E155+E175+E193</f>
        <v>15590</v>
      </c>
      <c r="F195" s="91">
        <f>F28+F46+F64+F82+F100+F119+F137+F155+F175+F193</f>
        <v>723.9900000000001</v>
      </c>
      <c r="G195" s="91">
        <f>G28+G46+G64+G82+G100+G119+G137+G155+G175+G193</f>
        <v>613.0899999999999</v>
      </c>
      <c r="H195" s="91">
        <f>H28+H46+H64+H82+H100+H119+H137+H155+H175+H193</f>
        <v>2257.46</v>
      </c>
      <c r="I195" s="91">
        <f>I28+I46+I64+I82+I100+I119+I137+I155+I175+I193</f>
        <v>16505.14</v>
      </c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</row>
    <row r="196" spans="2:25" s="88" customFormat="1" ht="23.25" customHeight="1">
      <c r="B196" s="89"/>
      <c r="C196" s="89"/>
      <c r="D196" s="93" t="s">
        <v>196</v>
      </c>
      <c r="E196" s="91">
        <f>E195/10</f>
        <v>1559</v>
      </c>
      <c r="F196" s="91">
        <f>F195/10</f>
        <v>72.39900000000002</v>
      </c>
      <c r="G196" s="91">
        <f>G195/10</f>
        <v>61.30899999999999</v>
      </c>
      <c r="H196" s="91">
        <f>H195/10</f>
        <v>225.746</v>
      </c>
      <c r="I196" s="91">
        <f>I195/10</f>
        <v>1650.514</v>
      </c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</row>
    <row r="197" spans="8:9" ht="15">
      <c r="H197" s="36"/>
      <c r="I197" s="36"/>
    </row>
    <row r="198" spans="2:9" ht="55.5" customHeight="1">
      <c r="B198" s="113" t="s">
        <v>197</v>
      </c>
      <c r="C198" s="113"/>
      <c r="D198" s="113"/>
      <c r="E198" s="113"/>
      <c r="F198" s="113"/>
      <c r="G198" s="113"/>
      <c r="H198" s="113"/>
      <c r="I198" s="113"/>
    </row>
    <row r="199" spans="2:21" s="97" customFormat="1" ht="24.75" customHeight="1">
      <c r="B199" s="123" t="s">
        <v>206</v>
      </c>
      <c r="C199" s="124"/>
      <c r="D199" s="124"/>
      <c r="E199" s="124"/>
      <c r="F199" s="124"/>
      <c r="G199" s="124"/>
      <c r="H199" s="124"/>
      <c r="I199" s="124"/>
      <c r="P199" s="98"/>
      <c r="Q199" s="98"/>
      <c r="R199" s="98"/>
      <c r="S199" s="98"/>
      <c r="T199" s="98"/>
      <c r="U199" s="98"/>
    </row>
    <row r="200" spans="2:14" s="99" customFormat="1" ht="30" customHeight="1">
      <c r="B200" s="122" t="s">
        <v>209</v>
      </c>
      <c r="C200" s="122"/>
      <c r="D200" s="122"/>
      <c r="E200" s="122"/>
      <c r="F200" s="122"/>
      <c r="G200" s="122"/>
      <c r="H200" s="122"/>
      <c r="I200" s="122"/>
      <c r="J200" s="100"/>
      <c r="K200" s="100"/>
      <c r="L200" s="100"/>
      <c r="M200" s="100"/>
      <c r="N200" s="100"/>
    </row>
    <row r="201" spans="2:14" s="95" customFormat="1" ht="34.5" customHeight="1">
      <c r="B201" s="120" t="s">
        <v>210</v>
      </c>
      <c r="C201" s="120"/>
      <c r="D201" s="120"/>
      <c r="E201" s="120"/>
      <c r="F201" s="120"/>
      <c r="G201" s="120"/>
      <c r="H201" s="120"/>
      <c r="I201" s="120"/>
      <c r="J201" s="94"/>
      <c r="K201" s="94"/>
      <c r="L201" s="94"/>
      <c r="M201" s="94"/>
      <c r="N201" s="94"/>
    </row>
    <row r="202" spans="2:21" s="96" customFormat="1" ht="34.5" customHeight="1">
      <c r="B202" s="120" t="s">
        <v>211</v>
      </c>
      <c r="C202" s="120"/>
      <c r="D202" s="120"/>
      <c r="E202" s="120"/>
      <c r="F202" s="120"/>
      <c r="G202" s="120"/>
      <c r="H202" s="120"/>
      <c r="I202" s="120"/>
      <c r="J202" s="94"/>
      <c r="K202" s="94"/>
      <c r="L202" s="94"/>
      <c r="M202" s="94"/>
      <c r="N202" s="94"/>
      <c r="P202" s="95"/>
      <c r="Q202" s="95"/>
      <c r="R202" s="95"/>
      <c r="S202" s="95"/>
      <c r="T202" s="95"/>
      <c r="U202" s="95"/>
    </row>
    <row r="203" spans="2:14" s="95" customFormat="1" ht="34.5" customHeight="1">
      <c r="B203" s="120" t="s">
        <v>212</v>
      </c>
      <c r="C203" s="120"/>
      <c r="D203" s="120"/>
      <c r="E203" s="120"/>
      <c r="F203" s="120"/>
      <c r="G203" s="120"/>
      <c r="H203" s="120"/>
      <c r="I203" s="120"/>
      <c r="J203" s="94"/>
      <c r="K203" s="94"/>
      <c r="L203" s="94"/>
      <c r="M203" s="94"/>
      <c r="N203" s="94"/>
    </row>
    <row r="204" spans="2:14" s="99" customFormat="1" ht="30" customHeight="1">
      <c r="B204" s="121" t="s">
        <v>213</v>
      </c>
      <c r="C204" s="121"/>
      <c r="D204" s="121"/>
      <c r="E204" s="121"/>
      <c r="F204" s="121"/>
      <c r="G204" s="121"/>
      <c r="H204" s="121"/>
      <c r="I204" s="121"/>
      <c r="J204" s="100"/>
      <c r="K204" s="100"/>
      <c r="L204" s="100"/>
      <c r="M204" s="100"/>
      <c r="N204" s="100"/>
    </row>
    <row r="205" spans="2:14" s="95" customFormat="1" ht="34.5" customHeight="1">
      <c r="B205" s="120" t="s">
        <v>214</v>
      </c>
      <c r="C205" s="120"/>
      <c r="D205" s="120"/>
      <c r="E205" s="120"/>
      <c r="F205" s="120"/>
      <c r="G205" s="120"/>
      <c r="H205" s="120"/>
      <c r="I205" s="120"/>
      <c r="J205" s="94"/>
      <c r="K205" s="94"/>
      <c r="L205" s="94"/>
      <c r="M205" s="94"/>
      <c r="N205" s="94"/>
    </row>
    <row r="206" spans="8:9" ht="15.75" customHeight="1">
      <c r="H206" s="36"/>
      <c r="I206" s="36"/>
    </row>
    <row r="207" spans="8:9" ht="15">
      <c r="H207" s="36"/>
      <c r="I207" s="36"/>
    </row>
    <row r="208" spans="8:9" ht="15">
      <c r="H208" s="36"/>
      <c r="I208" s="36"/>
    </row>
    <row r="209" spans="8:9" ht="15">
      <c r="H209" s="36"/>
      <c r="I209" s="36"/>
    </row>
    <row r="210" spans="8:9" ht="15.75" customHeight="1">
      <c r="H210" s="36"/>
      <c r="I210" s="36"/>
    </row>
    <row r="211" spans="8:9" ht="15.75" customHeight="1">
      <c r="H211" s="36"/>
      <c r="I211" s="36"/>
    </row>
    <row r="212" spans="2:21" s="44" customFormat="1" ht="15">
      <c r="B212" s="84"/>
      <c r="C212" s="34"/>
      <c r="D212" s="32"/>
      <c r="E212" s="32"/>
      <c r="F212" s="32"/>
      <c r="G212" s="32"/>
      <c r="H212" s="36"/>
      <c r="I212" s="36"/>
      <c r="J212" s="85"/>
      <c r="P212" s="32"/>
      <c r="Q212" s="32"/>
      <c r="R212" s="32"/>
      <c r="S212" s="32"/>
      <c r="T212" s="32"/>
      <c r="U212" s="32"/>
    </row>
    <row r="213" spans="8:9" ht="15.75" customHeight="1">
      <c r="H213" s="36"/>
      <c r="I213" s="36"/>
    </row>
    <row r="214" spans="8:9" ht="15">
      <c r="H214" s="36"/>
      <c r="I214" s="36"/>
    </row>
    <row r="215" spans="8:9" ht="15">
      <c r="H215" s="36"/>
      <c r="I215" s="36"/>
    </row>
    <row r="216" spans="8:9" ht="15">
      <c r="H216" s="36"/>
      <c r="I216" s="36"/>
    </row>
    <row r="217" spans="8:9" ht="15">
      <c r="H217" s="36"/>
      <c r="I217" s="36"/>
    </row>
    <row r="218" spans="8:9" ht="15">
      <c r="H218" s="36"/>
      <c r="I218" s="36"/>
    </row>
    <row r="219" spans="8:9" ht="15.75" customHeight="1">
      <c r="H219" s="36"/>
      <c r="I219" s="36"/>
    </row>
    <row r="220" spans="8:9" ht="15">
      <c r="H220" s="36"/>
      <c r="I220" s="36"/>
    </row>
    <row r="221" spans="8:9" ht="15.75" customHeight="1">
      <c r="H221" s="36"/>
      <c r="I221" s="36"/>
    </row>
    <row r="222" spans="8:9" ht="15">
      <c r="H222" s="36"/>
      <c r="I222" s="36"/>
    </row>
    <row r="223" spans="8:9" ht="15.75" customHeight="1">
      <c r="H223" s="36"/>
      <c r="I223" s="36"/>
    </row>
    <row r="224" spans="8:9" ht="15">
      <c r="H224" s="36"/>
      <c r="I224" s="36"/>
    </row>
    <row r="225" spans="8:21" ht="15">
      <c r="H225" s="36"/>
      <c r="I225" s="36"/>
      <c r="P225" s="44"/>
      <c r="Q225" s="44"/>
      <c r="R225" s="44"/>
      <c r="S225" s="44"/>
      <c r="T225" s="44"/>
      <c r="U225" s="44"/>
    </row>
    <row r="226" spans="8:9" ht="15">
      <c r="H226" s="36"/>
      <c r="I226" s="36"/>
    </row>
    <row r="227" spans="8:9" ht="15">
      <c r="H227" s="36"/>
      <c r="I227" s="36"/>
    </row>
    <row r="228" spans="8:9" ht="15.75" customHeight="1">
      <c r="H228" s="36"/>
      <c r="I228" s="36"/>
    </row>
    <row r="229" spans="8:9" ht="15">
      <c r="H229" s="36"/>
      <c r="I229" s="36"/>
    </row>
    <row r="230" spans="8:9" ht="15">
      <c r="H230" s="36"/>
      <c r="I230" s="36"/>
    </row>
    <row r="231" spans="8:9" ht="15">
      <c r="H231" s="36"/>
      <c r="I231" s="36"/>
    </row>
    <row r="232" spans="8:9" ht="15">
      <c r="H232" s="36"/>
      <c r="I232" s="36"/>
    </row>
    <row r="233" spans="8:9" ht="15">
      <c r="H233" s="36"/>
      <c r="I233" s="36"/>
    </row>
    <row r="234" spans="8:9" ht="15.75" customHeight="1">
      <c r="H234" s="36"/>
      <c r="I234" s="36"/>
    </row>
    <row r="235" spans="8:9" ht="15">
      <c r="H235" s="36"/>
      <c r="I235" s="36"/>
    </row>
    <row r="236" spans="8:9" ht="15">
      <c r="H236" s="36"/>
      <c r="I236" s="36"/>
    </row>
    <row r="237" spans="8:9" ht="15">
      <c r="H237" s="36"/>
      <c r="I237" s="36"/>
    </row>
    <row r="238" spans="8:9" ht="15.75" customHeight="1">
      <c r="H238" s="36"/>
      <c r="I238" s="36"/>
    </row>
    <row r="239" spans="8:9" ht="15">
      <c r="H239" s="36"/>
      <c r="I239" s="36"/>
    </row>
    <row r="240" spans="8:21" ht="15">
      <c r="H240" s="36"/>
      <c r="I240" s="36"/>
      <c r="P240" s="44"/>
      <c r="Q240" s="44"/>
      <c r="R240" s="44"/>
      <c r="S240" s="44"/>
      <c r="T240" s="44"/>
      <c r="U240" s="44"/>
    </row>
    <row r="241" spans="8:9" ht="15">
      <c r="H241" s="36"/>
      <c r="I241" s="36"/>
    </row>
    <row r="242" spans="8:9" ht="15">
      <c r="H242" s="36"/>
      <c r="I242" s="36"/>
    </row>
    <row r="243" spans="8:9" ht="15">
      <c r="H243" s="36"/>
      <c r="I243" s="36"/>
    </row>
    <row r="244" spans="8:9" ht="15.75" customHeight="1">
      <c r="H244" s="36"/>
      <c r="I244" s="36"/>
    </row>
    <row r="245" spans="8:9" ht="15.75" customHeight="1">
      <c r="H245" s="36"/>
      <c r="I245" s="36"/>
    </row>
    <row r="246" spans="8:9" ht="15">
      <c r="H246" s="36"/>
      <c r="I246" s="36"/>
    </row>
    <row r="247" spans="8:9" ht="15">
      <c r="H247" s="36"/>
      <c r="I247" s="36"/>
    </row>
    <row r="248" spans="8:9" ht="15">
      <c r="H248" s="36"/>
      <c r="I248" s="36"/>
    </row>
    <row r="249" spans="8:9" ht="15">
      <c r="H249" s="36"/>
      <c r="I249" s="36"/>
    </row>
    <row r="250" spans="8:9" ht="15" customHeight="1">
      <c r="H250" s="36"/>
      <c r="I250" s="36"/>
    </row>
    <row r="251" spans="8:9" ht="27" customHeight="1">
      <c r="H251" s="36"/>
      <c r="I251" s="36"/>
    </row>
    <row r="252" spans="8:9" ht="15">
      <c r="H252" s="36"/>
      <c r="I252" s="36"/>
    </row>
    <row r="253" spans="8:21" ht="15">
      <c r="H253" s="36"/>
      <c r="I253" s="36"/>
      <c r="P253" s="44"/>
      <c r="Q253" s="44"/>
      <c r="R253" s="44"/>
      <c r="S253" s="44"/>
      <c r="T253" s="44"/>
      <c r="U253" s="44"/>
    </row>
    <row r="254" spans="8:9" ht="15">
      <c r="H254" s="36"/>
      <c r="I254" s="36"/>
    </row>
    <row r="255" spans="2:21" s="44" customFormat="1" ht="15.75" customHeight="1">
      <c r="B255" s="84"/>
      <c r="C255" s="34"/>
      <c r="D255" s="32"/>
      <c r="E255" s="32"/>
      <c r="F255" s="32"/>
      <c r="G255" s="32"/>
      <c r="H255" s="36"/>
      <c r="I255" s="36"/>
      <c r="J255" s="85"/>
      <c r="P255" s="32"/>
      <c r="Q255" s="32"/>
      <c r="R255" s="32"/>
      <c r="S255" s="32"/>
      <c r="T255" s="32"/>
      <c r="U255" s="32"/>
    </row>
    <row r="256" spans="8:9" ht="15.75" customHeight="1">
      <c r="H256" s="36"/>
      <c r="I256" s="36"/>
    </row>
    <row r="257" spans="8:9" ht="15">
      <c r="H257" s="36"/>
      <c r="I257" s="36"/>
    </row>
    <row r="258" spans="8:9" ht="15">
      <c r="H258" s="36"/>
      <c r="I258" s="36"/>
    </row>
    <row r="259" spans="8:9" ht="15.75" customHeight="1">
      <c r="H259" s="36"/>
      <c r="I259" s="36"/>
    </row>
    <row r="260" spans="8:9" ht="15">
      <c r="H260" s="36"/>
      <c r="I260" s="36"/>
    </row>
    <row r="261" spans="8:9" ht="15">
      <c r="H261" s="36"/>
      <c r="I261" s="36"/>
    </row>
    <row r="262" spans="8:9" ht="15.75" customHeight="1">
      <c r="H262" s="36"/>
      <c r="I262" s="36"/>
    </row>
    <row r="263" spans="8:9" ht="15" customHeight="1">
      <c r="H263" s="36"/>
      <c r="I263" s="36"/>
    </row>
    <row r="264" spans="8:21" ht="15">
      <c r="H264" s="36"/>
      <c r="I264" s="36"/>
      <c r="P264" s="44"/>
      <c r="Q264" s="44"/>
      <c r="R264" s="44"/>
      <c r="S264" s="44"/>
      <c r="T264" s="44"/>
      <c r="U264" s="44"/>
    </row>
    <row r="265" spans="8:9" ht="15.75" customHeight="1">
      <c r="H265" s="36"/>
      <c r="I265" s="36"/>
    </row>
    <row r="266" spans="2:21" s="44" customFormat="1" ht="15">
      <c r="B266" s="84"/>
      <c r="C266" s="34"/>
      <c r="D266" s="32"/>
      <c r="E266" s="32"/>
      <c r="F266" s="32"/>
      <c r="G266" s="32"/>
      <c r="H266" s="36"/>
      <c r="I266" s="36"/>
      <c r="J266" s="85"/>
      <c r="P266" s="32"/>
      <c r="Q266" s="32"/>
      <c r="R266" s="32"/>
      <c r="S266" s="32"/>
      <c r="T266" s="32"/>
      <c r="U266" s="32"/>
    </row>
    <row r="267" spans="8:9" ht="15.75" customHeight="1">
      <c r="H267" s="36"/>
      <c r="I267" s="36"/>
    </row>
    <row r="268" spans="8:9" ht="15">
      <c r="H268" s="36"/>
      <c r="I268" s="36"/>
    </row>
    <row r="269" spans="8:9" ht="15">
      <c r="H269" s="36"/>
      <c r="I269" s="36"/>
    </row>
    <row r="270" spans="8:9" ht="15">
      <c r="H270" s="36"/>
      <c r="I270" s="36"/>
    </row>
    <row r="271" spans="8:9" ht="15">
      <c r="H271" s="36"/>
      <c r="I271" s="36"/>
    </row>
    <row r="272" spans="8:9" ht="15">
      <c r="H272" s="36"/>
      <c r="I272" s="36"/>
    </row>
    <row r="273" spans="8:9" ht="15.75" customHeight="1">
      <c r="H273" s="36"/>
      <c r="I273" s="36"/>
    </row>
    <row r="274" spans="8:9" ht="15.75" customHeight="1">
      <c r="H274" s="36"/>
      <c r="I274" s="36"/>
    </row>
    <row r="275" spans="8:9" ht="15.75" customHeight="1">
      <c r="H275" s="36"/>
      <c r="I275" s="36"/>
    </row>
    <row r="276" spans="8:9" ht="15">
      <c r="H276" s="36"/>
      <c r="I276" s="36"/>
    </row>
    <row r="277" spans="8:21" ht="15">
      <c r="H277" s="36"/>
      <c r="I277" s="36"/>
      <c r="P277" s="44"/>
      <c r="Q277" s="44"/>
      <c r="R277" s="44"/>
      <c r="S277" s="44"/>
      <c r="T277" s="44"/>
      <c r="U277" s="44"/>
    </row>
    <row r="278" spans="8:9" ht="15">
      <c r="H278" s="36"/>
      <c r="I278" s="36"/>
    </row>
    <row r="279" spans="2:21" s="44" customFormat="1" ht="15">
      <c r="B279" s="84"/>
      <c r="C279" s="34"/>
      <c r="D279" s="32"/>
      <c r="E279" s="32"/>
      <c r="F279" s="32"/>
      <c r="G279" s="32"/>
      <c r="H279" s="36"/>
      <c r="I279" s="36"/>
      <c r="J279" s="85"/>
      <c r="P279" s="32"/>
      <c r="Q279" s="32"/>
      <c r="R279" s="32"/>
      <c r="S279" s="32"/>
      <c r="T279" s="32"/>
      <c r="U279" s="32"/>
    </row>
    <row r="280" spans="8:9" ht="15.75" customHeight="1">
      <c r="H280" s="36"/>
      <c r="I280" s="36"/>
    </row>
    <row r="281" spans="8:9" ht="15">
      <c r="H281" s="36"/>
      <c r="I281" s="36"/>
    </row>
    <row r="282" spans="8:9" ht="15">
      <c r="H282" s="36"/>
      <c r="I282" s="36"/>
    </row>
    <row r="283" spans="8:9" ht="15">
      <c r="H283" s="36"/>
      <c r="I283" s="36"/>
    </row>
    <row r="284" spans="8:9" ht="15">
      <c r="H284" s="36"/>
      <c r="I284" s="36"/>
    </row>
    <row r="285" spans="8:9" ht="15">
      <c r="H285" s="36"/>
      <c r="I285" s="36"/>
    </row>
    <row r="286" spans="8:9" ht="15">
      <c r="H286" s="36"/>
      <c r="I286" s="36"/>
    </row>
    <row r="287" spans="8:9" ht="15">
      <c r="H287" s="36"/>
      <c r="I287" s="36"/>
    </row>
    <row r="288" spans="8:9" ht="15.75" customHeight="1">
      <c r="H288" s="36"/>
      <c r="I288" s="36"/>
    </row>
    <row r="289" spans="8:9" ht="15.75" customHeight="1">
      <c r="H289" s="36"/>
      <c r="I289" s="36"/>
    </row>
    <row r="290" spans="8:21" ht="15.75" customHeight="1">
      <c r="H290" s="36"/>
      <c r="I290" s="36"/>
      <c r="P290" s="44"/>
      <c r="Q290" s="44"/>
      <c r="R290" s="44"/>
      <c r="S290" s="44"/>
      <c r="T290" s="44"/>
      <c r="U290" s="44"/>
    </row>
    <row r="291" spans="8:9" ht="15">
      <c r="H291" s="36"/>
      <c r="I291" s="36"/>
    </row>
    <row r="292" spans="2:21" s="44" customFormat="1" ht="15">
      <c r="B292" s="84"/>
      <c r="C292" s="34"/>
      <c r="D292" s="32"/>
      <c r="E292" s="32"/>
      <c r="F292" s="32"/>
      <c r="G292" s="32"/>
      <c r="H292" s="36"/>
      <c r="I292" s="36"/>
      <c r="J292" s="85"/>
      <c r="P292" s="32"/>
      <c r="Q292" s="32"/>
      <c r="R292" s="32"/>
      <c r="S292" s="32"/>
      <c r="T292" s="32"/>
      <c r="U292" s="32"/>
    </row>
    <row r="293" spans="8:9" ht="15.75" customHeight="1">
      <c r="H293" s="36"/>
      <c r="I293" s="36"/>
    </row>
    <row r="294" spans="8:9" ht="15">
      <c r="H294" s="36"/>
      <c r="I294" s="36"/>
    </row>
    <row r="295" spans="8:9" ht="15.75" customHeight="1">
      <c r="H295" s="36"/>
      <c r="I295" s="36"/>
    </row>
    <row r="296" spans="8:9" ht="15">
      <c r="H296" s="36"/>
      <c r="I296" s="36"/>
    </row>
    <row r="297" spans="8:9" ht="22.5" customHeight="1">
      <c r="H297" s="36"/>
      <c r="I297" s="36"/>
    </row>
    <row r="298" spans="8:9" ht="15">
      <c r="H298" s="36"/>
      <c r="I298" s="36"/>
    </row>
    <row r="299" spans="8:9" ht="15.75" customHeight="1">
      <c r="H299" s="36"/>
      <c r="I299" s="36"/>
    </row>
    <row r="300" spans="8:9" ht="15">
      <c r="H300" s="36"/>
      <c r="I300" s="36"/>
    </row>
    <row r="301" spans="8:9" ht="15">
      <c r="H301" s="36"/>
      <c r="I301" s="36"/>
    </row>
    <row r="302" spans="8:9" ht="15">
      <c r="H302" s="36"/>
      <c r="I302" s="36"/>
    </row>
    <row r="303" spans="2:21" s="44" customFormat="1" ht="15">
      <c r="B303" s="84"/>
      <c r="C303" s="34"/>
      <c r="D303" s="32"/>
      <c r="E303" s="32"/>
      <c r="F303" s="32"/>
      <c r="G303" s="32"/>
      <c r="H303" s="36"/>
      <c r="I303" s="36"/>
      <c r="J303" s="85"/>
      <c r="P303" s="32"/>
      <c r="Q303" s="32"/>
      <c r="R303" s="32"/>
      <c r="S303" s="32"/>
      <c r="T303" s="32"/>
      <c r="U303" s="32"/>
    </row>
    <row r="304" spans="8:9" ht="15.75" customHeight="1">
      <c r="H304" s="36"/>
      <c r="I304" s="36"/>
    </row>
    <row r="305" spans="8:9" ht="15">
      <c r="H305" s="36"/>
      <c r="I305" s="36"/>
    </row>
    <row r="306" spans="8:9" ht="15">
      <c r="H306" s="36"/>
      <c r="I306" s="36"/>
    </row>
    <row r="307" spans="8:9" ht="15.75" customHeight="1">
      <c r="H307" s="36"/>
      <c r="I307" s="36"/>
    </row>
    <row r="308" spans="8:9" ht="15">
      <c r="H308" s="36"/>
      <c r="I308" s="36"/>
    </row>
    <row r="309" spans="8:9" ht="15">
      <c r="H309" s="36"/>
      <c r="I309" s="36"/>
    </row>
    <row r="310" spans="8:9" ht="15.75" customHeight="1">
      <c r="H310" s="36"/>
      <c r="I310" s="36"/>
    </row>
    <row r="311" spans="8:9" ht="15">
      <c r="H311" s="36"/>
      <c r="I311" s="36"/>
    </row>
    <row r="312" spans="8:9" ht="15">
      <c r="H312" s="36"/>
      <c r="I312" s="36"/>
    </row>
    <row r="313" spans="8:9" ht="15">
      <c r="H313" s="36"/>
      <c r="I313" s="36"/>
    </row>
    <row r="314" spans="8:9" ht="2.25" customHeight="1">
      <c r="H314" s="36"/>
      <c r="I314" s="36"/>
    </row>
    <row r="315" spans="8:9" ht="15.75" customHeight="1">
      <c r="H315" s="36"/>
      <c r="I315" s="36"/>
    </row>
    <row r="316" spans="8:9" ht="15.75" customHeight="1">
      <c r="H316" s="36"/>
      <c r="I316" s="36"/>
    </row>
    <row r="317" spans="8:21" ht="15">
      <c r="H317" s="36"/>
      <c r="I317" s="36"/>
      <c r="P317" s="44"/>
      <c r="Q317" s="44"/>
      <c r="R317" s="44"/>
      <c r="S317" s="44"/>
      <c r="T317" s="44"/>
      <c r="U317" s="44"/>
    </row>
    <row r="318" spans="8:9" ht="15">
      <c r="H318" s="36"/>
      <c r="I318" s="36"/>
    </row>
    <row r="319" spans="8:9" ht="15.75" customHeight="1">
      <c r="H319" s="36"/>
      <c r="I319" s="36"/>
    </row>
    <row r="320" spans="8:9" ht="15.75" customHeight="1">
      <c r="H320" s="36"/>
      <c r="I320" s="36"/>
    </row>
    <row r="321" spans="8:9" ht="15">
      <c r="H321" s="36"/>
      <c r="I321" s="36"/>
    </row>
    <row r="322" spans="8:9" ht="15">
      <c r="H322" s="36"/>
      <c r="I322" s="36"/>
    </row>
    <row r="323" spans="8:9" ht="15">
      <c r="H323" s="36"/>
      <c r="I323" s="36"/>
    </row>
    <row r="324" spans="8:9" ht="15">
      <c r="H324" s="36"/>
      <c r="I324" s="36"/>
    </row>
    <row r="325" spans="8:9" ht="15.75" customHeight="1">
      <c r="H325" s="36"/>
      <c r="I325" s="36"/>
    </row>
    <row r="326" spans="8:9" ht="15.75" customHeight="1">
      <c r="H326" s="36"/>
      <c r="I326" s="36"/>
    </row>
    <row r="327" spans="8:9" ht="15">
      <c r="H327" s="36"/>
      <c r="I327" s="36"/>
    </row>
    <row r="328" spans="8:9" ht="15">
      <c r="H328" s="36"/>
      <c r="I328" s="36"/>
    </row>
    <row r="329" spans="8:9" ht="15">
      <c r="H329" s="36"/>
      <c r="I329" s="36"/>
    </row>
    <row r="330" spans="8:9" ht="15">
      <c r="H330" s="36"/>
      <c r="I330" s="36"/>
    </row>
    <row r="331" spans="8:9" ht="15">
      <c r="H331" s="36"/>
      <c r="I331" s="36"/>
    </row>
    <row r="332" spans="8:9" ht="15">
      <c r="H332" s="36"/>
      <c r="I332" s="36"/>
    </row>
    <row r="333" spans="8:9" ht="15">
      <c r="H333" s="36"/>
      <c r="I333" s="36"/>
    </row>
    <row r="334" spans="8:9" ht="15">
      <c r="H334" s="36"/>
      <c r="I334" s="36"/>
    </row>
    <row r="335" spans="8:9" ht="15">
      <c r="H335" s="36"/>
      <c r="I335" s="36"/>
    </row>
    <row r="336" spans="8:9" ht="15">
      <c r="H336" s="36"/>
      <c r="I336" s="36"/>
    </row>
    <row r="337" spans="8:9" ht="16.5" customHeight="1">
      <c r="H337" s="36"/>
      <c r="I337" s="36"/>
    </row>
    <row r="338" spans="8:9" ht="15">
      <c r="H338" s="36"/>
      <c r="I338" s="36"/>
    </row>
    <row r="339" spans="8:9" ht="15">
      <c r="H339" s="36"/>
      <c r="I339" s="36"/>
    </row>
    <row r="340" spans="8:9" ht="15">
      <c r="H340" s="36"/>
      <c r="I340" s="36"/>
    </row>
    <row r="341" spans="8:9" ht="15">
      <c r="H341" s="36"/>
      <c r="I341" s="36"/>
    </row>
    <row r="342" spans="8:9" ht="15">
      <c r="H342" s="36"/>
      <c r="I342" s="36"/>
    </row>
    <row r="343" spans="8:9" ht="15">
      <c r="H343" s="36"/>
      <c r="I343" s="36"/>
    </row>
    <row r="344" spans="8:9" ht="15">
      <c r="H344" s="36"/>
      <c r="I344" s="36"/>
    </row>
    <row r="345" spans="8:9" ht="15">
      <c r="H345" s="36"/>
      <c r="I345" s="36"/>
    </row>
    <row r="346" spans="8:9" ht="15">
      <c r="H346" s="36"/>
      <c r="I346" s="36"/>
    </row>
    <row r="347" spans="8:9" ht="15">
      <c r="H347" s="36"/>
      <c r="I347" s="36"/>
    </row>
    <row r="348" spans="8:9" ht="15">
      <c r="H348" s="36"/>
      <c r="I348" s="36"/>
    </row>
    <row r="349" spans="8:9" ht="15">
      <c r="H349" s="36"/>
      <c r="I349" s="36"/>
    </row>
    <row r="350" spans="8:9" ht="15">
      <c r="H350" s="36"/>
      <c r="I350" s="36"/>
    </row>
    <row r="351" spans="8:9" ht="15">
      <c r="H351" s="36"/>
      <c r="I351" s="36"/>
    </row>
    <row r="352" spans="8:9" ht="15">
      <c r="H352" s="36"/>
      <c r="I352" s="36"/>
    </row>
    <row r="353" spans="8:9" ht="15">
      <c r="H353" s="36"/>
      <c r="I353" s="36"/>
    </row>
    <row r="354" spans="8:9" ht="15">
      <c r="H354" s="36"/>
      <c r="I354" s="36"/>
    </row>
    <row r="355" spans="8:9" ht="15">
      <c r="H355" s="36"/>
      <c r="I355" s="36"/>
    </row>
    <row r="356" spans="8:9" ht="15">
      <c r="H356" s="36"/>
      <c r="I356" s="36"/>
    </row>
    <row r="357" spans="8:9" ht="15">
      <c r="H357" s="36"/>
      <c r="I357" s="36"/>
    </row>
    <row r="358" spans="8:9" ht="15">
      <c r="H358" s="36"/>
      <c r="I358" s="36"/>
    </row>
    <row r="359" spans="8:9" ht="15">
      <c r="H359" s="36"/>
      <c r="I359" s="36"/>
    </row>
    <row r="360" spans="8:9" ht="15">
      <c r="H360" s="36"/>
      <c r="I360" s="36"/>
    </row>
    <row r="361" spans="8:9" ht="15">
      <c r="H361" s="36"/>
      <c r="I361" s="36"/>
    </row>
    <row r="362" spans="8:9" ht="15">
      <c r="H362" s="36"/>
      <c r="I362" s="36"/>
    </row>
    <row r="363" spans="8:9" ht="15">
      <c r="H363" s="36"/>
      <c r="I363" s="36"/>
    </row>
    <row r="364" spans="8:9" ht="15">
      <c r="H364" s="36"/>
      <c r="I364" s="36"/>
    </row>
    <row r="365" spans="8:9" ht="15">
      <c r="H365" s="36"/>
      <c r="I365" s="36"/>
    </row>
    <row r="366" spans="8:9" ht="15">
      <c r="H366" s="36"/>
      <c r="I366" s="36"/>
    </row>
    <row r="367" spans="8:9" ht="15">
      <c r="H367" s="36"/>
      <c r="I367" s="36"/>
    </row>
    <row r="368" spans="8:9" ht="15">
      <c r="H368" s="36"/>
      <c r="I368" s="36"/>
    </row>
    <row r="369" spans="8:9" ht="15">
      <c r="H369" s="36"/>
      <c r="I369" s="36"/>
    </row>
    <row r="370" spans="8:9" ht="15">
      <c r="H370" s="36"/>
      <c r="I370" s="36"/>
    </row>
    <row r="371" spans="8:9" ht="15">
      <c r="H371" s="36"/>
      <c r="I371" s="36"/>
    </row>
    <row r="372" spans="8:9" ht="15">
      <c r="H372" s="36"/>
      <c r="I372" s="36"/>
    </row>
    <row r="373" spans="8:9" ht="15">
      <c r="H373" s="36"/>
      <c r="I373" s="36"/>
    </row>
    <row r="374" spans="8:9" ht="15">
      <c r="H374" s="36"/>
      <c r="I374" s="36"/>
    </row>
    <row r="375" spans="8:9" ht="15">
      <c r="H375" s="36"/>
      <c r="I375" s="36"/>
    </row>
    <row r="376" spans="8:9" ht="15">
      <c r="H376" s="36"/>
      <c r="I376" s="36"/>
    </row>
    <row r="377" spans="8:9" ht="15">
      <c r="H377" s="36"/>
      <c r="I377" s="36"/>
    </row>
    <row r="378" spans="8:9" ht="15">
      <c r="H378" s="36"/>
      <c r="I378" s="36"/>
    </row>
    <row r="379" spans="8:9" ht="15">
      <c r="H379" s="36"/>
      <c r="I379" s="36"/>
    </row>
    <row r="380" spans="8:9" ht="15">
      <c r="H380" s="36"/>
      <c r="I380" s="36"/>
    </row>
    <row r="381" spans="8:9" ht="15">
      <c r="H381" s="36"/>
      <c r="I381" s="36"/>
    </row>
    <row r="382" spans="8:9" ht="15">
      <c r="H382" s="36"/>
      <c r="I382" s="36"/>
    </row>
    <row r="383" spans="8:9" ht="15">
      <c r="H383" s="36"/>
      <c r="I383" s="36"/>
    </row>
    <row r="384" spans="8:9" ht="15">
      <c r="H384" s="36"/>
      <c r="I384" s="36"/>
    </row>
    <row r="385" spans="8:9" ht="15">
      <c r="H385" s="36"/>
      <c r="I385" s="36"/>
    </row>
    <row r="386" spans="8:9" ht="15">
      <c r="H386" s="36"/>
      <c r="I386" s="36"/>
    </row>
    <row r="387" spans="8:9" ht="15">
      <c r="H387" s="36"/>
      <c r="I387" s="36"/>
    </row>
    <row r="388" spans="8:9" ht="15">
      <c r="H388" s="36"/>
      <c r="I388" s="36"/>
    </row>
    <row r="389" spans="8:9" ht="15">
      <c r="H389" s="36"/>
      <c r="I389" s="36"/>
    </row>
    <row r="390" spans="8:9" ht="15">
      <c r="H390" s="36"/>
      <c r="I390" s="36"/>
    </row>
    <row r="391" spans="8:9" ht="15">
      <c r="H391" s="36"/>
      <c r="I391" s="36"/>
    </row>
    <row r="392" spans="8:9" ht="15">
      <c r="H392" s="36"/>
      <c r="I392" s="36"/>
    </row>
    <row r="393" spans="8:9" ht="15">
      <c r="H393" s="36"/>
      <c r="I393" s="36"/>
    </row>
    <row r="394" spans="8:9" ht="15">
      <c r="H394" s="36"/>
      <c r="I394" s="36"/>
    </row>
    <row r="395" spans="8:9" ht="15">
      <c r="H395" s="36"/>
      <c r="I395" s="36"/>
    </row>
    <row r="396" spans="8:9" ht="15">
      <c r="H396" s="36"/>
      <c r="I396" s="36"/>
    </row>
    <row r="397" spans="8:9" ht="15">
      <c r="H397" s="36"/>
      <c r="I397" s="36"/>
    </row>
    <row r="398" spans="8:9" ht="15">
      <c r="H398" s="36"/>
      <c r="I398" s="36"/>
    </row>
    <row r="399" spans="8:9" ht="15">
      <c r="H399" s="36"/>
      <c r="I399" s="36"/>
    </row>
    <row r="400" spans="8:9" ht="15">
      <c r="H400" s="36"/>
      <c r="I400" s="36"/>
    </row>
    <row r="401" spans="8:9" ht="15">
      <c r="H401" s="36"/>
      <c r="I401" s="36"/>
    </row>
    <row r="402" spans="8:9" ht="15">
      <c r="H402" s="36"/>
      <c r="I402" s="36"/>
    </row>
    <row r="403" spans="8:9" ht="15">
      <c r="H403" s="36"/>
      <c r="I403" s="36"/>
    </row>
    <row r="404" spans="8:9" ht="15">
      <c r="H404" s="36"/>
      <c r="I404" s="36"/>
    </row>
    <row r="405" spans="8:9" ht="15">
      <c r="H405" s="36"/>
      <c r="I405" s="36"/>
    </row>
    <row r="406" spans="8:9" ht="15">
      <c r="H406" s="36"/>
      <c r="I406" s="36"/>
    </row>
    <row r="407" spans="8:9" ht="15">
      <c r="H407" s="36"/>
      <c r="I407" s="36"/>
    </row>
    <row r="408" spans="8:9" ht="15">
      <c r="H408" s="36"/>
      <c r="I408" s="36"/>
    </row>
    <row r="409" spans="8:9" ht="15">
      <c r="H409" s="36"/>
      <c r="I409" s="36"/>
    </row>
    <row r="410" spans="8:9" ht="15">
      <c r="H410" s="36"/>
      <c r="I410" s="36"/>
    </row>
    <row r="411" spans="8:9" ht="15">
      <c r="H411" s="36"/>
      <c r="I411" s="36"/>
    </row>
    <row r="412" spans="8:9" ht="15">
      <c r="H412" s="36"/>
      <c r="I412" s="36"/>
    </row>
    <row r="413" spans="8:9" ht="15">
      <c r="H413" s="36"/>
      <c r="I413" s="36"/>
    </row>
    <row r="414" spans="8:9" ht="15">
      <c r="H414" s="36"/>
      <c r="I414" s="36"/>
    </row>
    <row r="415" spans="8:9" ht="15">
      <c r="H415" s="36"/>
      <c r="I415" s="36"/>
    </row>
    <row r="416" spans="8:9" ht="15">
      <c r="H416" s="36"/>
      <c r="I416" s="36"/>
    </row>
    <row r="417" spans="8:9" ht="15">
      <c r="H417" s="36"/>
      <c r="I417" s="36"/>
    </row>
    <row r="418" spans="8:9" ht="15">
      <c r="H418" s="36"/>
      <c r="I418" s="36"/>
    </row>
    <row r="419" spans="8:9" ht="15">
      <c r="H419" s="36"/>
      <c r="I419" s="36"/>
    </row>
    <row r="420" spans="8:9" ht="15">
      <c r="H420" s="36"/>
      <c r="I420" s="36"/>
    </row>
    <row r="421" spans="8:9" ht="15">
      <c r="H421" s="36"/>
      <c r="I421" s="36"/>
    </row>
    <row r="422" spans="8:9" ht="15">
      <c r="H422" s="36"/>
      <c r="I422" s="36"/>
    </row>
    <row r="423" spans="8:9" ht="15">
      <c r="H423" s="36"/>
      <c r="I423" s="36"/>
    </row>
    <row r="424" spans="8:9" ht="15">
      <c r="H424" s="36"/>
      <c r="I424" s="36"/>
    </row>
    <row r="425" spans="8:9" ht="15">
      <c r="H425" s="36"/>
      <c r="I425" s="36"/>
    </row>
    <row r="426" spans="8:9" ht="15">
      <c r="H426" s="36"/>
      <c r="I426" s="36"/>
    </row>
    <row r="427" spans="8:9" ht="15">
      <c r="H427" s="36"/>
      <c r="I427" s="36"/>
    </row>
    <row r="428" spans="8:9" ht="15">
      <c r="H428" s="36"/>
      <c r="I428" s="36"/>
    </row>
    <row r="429" spans="8:9" ht="15">
      <c r="H429" s="36"/>
      <c r="I429" s="36"/>
    </row>
    <row r="430" spans="8:9" ht="15">
      <c r="H430" s="36"/>
      <c r="I430" s="36"/>
    </row>
    <row r="431" spans="8:9" ht="15">
      <c r="H431" s="36"/>
      <c r="I431" s="36"/>
    </row>
    <row r="432" spans="8:9" ht="15">
      <c r="H432" s="36"/>
      <c r="I432" s="36"/>
    </row>
    <row r="433" spans="8:9" ht="15">
      <c r="H433" s="36"/>
      <c r="I433" s="36"/>
    </row>
    <row r="434" spans="8:9" ht="15">
      <c r="H434" s="36"/>
      <c r="I434" s="36"/>
    </row>
    <row r="435" spans="8:9" ht="15">
      <c r="H435" s="36"/>
      <c r="I435" s="36"/>
    </row>
    <row r="436" spans="8:9" ht="15">
      <c r="H436" s="36"/>
      <c r="I436" s="36"/>
    </row>
    <row r="437" spans="8:9" ht="15">
      <c r="H437" s="36"/>
      <c r="I437" s="36"/>
    </row>
    <row r="438" spans="8:9" ht="15">
      <c r="H438" s="36"/>
      <c r="I438" s="36"/>
    </row>
    <row r="439" spans="8:9" ht="15">
      <c r="H439" s="36"/>
      <c r="I439" s="36"/>
    </row>
    <row r="440" spans="8:9" ht="15">
      <c r="H440" s="36"/>
      <c r="I440" s="36"/>
    </row>
    <row r="441" spans="8:9" ht="15">
      <c r="H441" s="36"/>
      <c r="I441" s="36"/>
    </row>
    <row r="442" spans="8:9" ht="15">
      <c r="H442" s="36"/>
      <c r="I442" s="36"/>
    </row>
    <row r="443" spans="8:9" ht="15">
      <c r="H443" s="36"/>
      <c r="I443" s="36"/>
    </row>
    <row r="444" spans="8:9" ht="15">
      <c r="H444" s="36"/>
      <c r="I444" s="36"/>
    </row>
    <row r="445" spans="8:9" ht="15">
      <c r="H445" s="36"/>
      <c r="I445" s="36"/>
    </row>
    <row r="446" spans="8:9" ht="15">
      <c r="H446" s="36"/>
      <c r="I446" s="36"/>
    </row>
    <row r="447" spans="8:9" ht="15">
      <c r="H447" s="36"/>
      <c r="I447" s="36"/>
    </row>
    <row r="448" spans="8:9" ht="15">
      <c r="H448" s="36"/>
      <c r="I448" s="36"/>
    </row>
    <row r="449" spans="8:9" ht="15">
      <c r="H449" s="36"/>
      <c r="I449" s="36"/>
    </row>
    <row r="450" spans="8:9" ht="15">
      <c r="H450" s="36"/>
      <c r="I450" s="36"/>
    </row>
    <row r="451" spans="8:9" ht="15">
      <c r="H451" s="36"/>
      <c r="I451" s="36"/>
    </row>
    <row r="452" spans="8:9" ht="15">
      <c r="H452" s="36"/>
      <c r="I452" s="36"/>
    </row>
    <row r="453" spans="8:9" ht="15">
      <c r="H453" s="36"/>
      <c r="I453" s="36"/>
    </row>
    <row r="454" spans="8:9" ht="15">
      <c r="H454" s="36"/>
      <c r="I454" s="36"/>
    </row>
    <row r="455" spans="8:9" ht="15">
      <c r="H455" s="36"/>
      <c r="I455" s="36"/>
    </row>
    <row r="456" spans="8:9" ht="15">
      <c r="H456" s="36"/>
      <c r="I456" s="36"/>
    </row>
    <row r="457" spans="8:9" ht="15">
      <c r="H457" s="36"/>
      <c r="I457" s="36"/>
    </row>
    <row r="458" spans="8:9" ht="15">
      <c r="H458" s="36"/>
      <c r="I458" s="36"/>
    </row>
    <row r="459" spans="8:9" ht="15">
      <c r="H459" s="36"/>
      <c r="I459" s="36"/>
    </row>
    <row r="460" spans="8:9" ht="15">
      <c r="H460" s="36"/>
      <c r="I460" s="36"/>
    </row>
    <row r="461" spans="8:9" ht="15">
      <c r="H461" s="36"/>
      <c r="I461" s="36"/>
    </row>
    <row r="462" spans="8:9" ht="15">
      <c r="H462" s="36"/>
      <c r="I462" s="36"/>
    </row>
    <row r="463" spans="8:9" ht="15">
      <c r="H463" s="36"/>
      <c r="I463" s="36"/>
    </row>
    <row r="464" spans="8:9" ht="15">
      <c r="H464" s="36"/>
      <c r="I464" s="36"/>
    </row>
    <row r="465" spans="8:9" ht="15">
      <c r="H465" s="36"/>
      <c r="I465" s="36"/>
    </row>
    <row r="466" spans="8:9" ht="15">
      <c r="H466" s="36"/>
      <c r="I466" s="36"/>
    </row>
    <row r="467" spans="8:9" ht="15">
      <c r="H467" s="36"/>
      <c r="I467" s="36"/>
    </row>
    <row r="468" spans="8:9" ht="15">
      <c r="H468" s="36"/>
      <c r="I468" s="36"/>
    </row>
    <row r="469" spans="8:9" ht="15">
      <c r="H469" s="36"/>
      <c r="I469" s="36"/>
    </row>
    <row r="470" spans="8:9" ht="15">
      <c r="H470" s="36"/>
      <c r="I470" s="36"/>
    </row>
    <row r="471" spans="8:9" ht="15">
      <c r="H471" s="36"/>
      <c r="I471" s="36"/>
    </row>
    <row r="472" spans="8:9" ht="15">
      <c r="H472" s="36"/>
      <c r="I472" s="36"/>
    </row>
    <row r="473" spans="8:9" ht="15">
      <c r="H473" s="36"/>
      <c r="I473" s="36"/>
    </row>
    <row r="474" spans="8:9" ht="15">
      <c r="H474" s="36"/>
      <c r="I474" s="36"/>
    </row>
    <row r="475" spans="8:9" ht="15">
      <c r="H475" s="36"/>
      <c r="I475" s="36"/>
    </row>
    <row r="476" spans="8:9" ht="15">
      <c r="H476" s="36"/>
      <c r="I476" s="36"/>
    </row>
    <row r="477" spans="8:9" ht="15">
      <c r="H477" s="36"/>
      <c r="I477" s="36"/>
    </row>
    <row r="478" spans="8:9" ht="15">
      <c r="H478" s="36"/>
      <c r="I478" s="36"/>
    </row>
    <row r="479" spans="8:9" ht="15">
      <c r="H479" s="36"/>
      <c r="I479" s="36"/>
    </row>
    <row r="480" spans="8:9" ht="15">
      <c r="H480" s="36"/>
      <c r="I480" s="36"/>
    </row>
    <row r="481" spans="8:9" ht="15">
      <c r="H481" s="36"/>
      <c r="I481" s="36"/>
    </row>
    <row r="482" spans="8:9" ht="15">
      <c r="H482" s="36"/>
      <c r="I482" s="36"/>
    </row>
    <row r="483" spans="8:9" ht="15">
      <c r="H483" s="36"/>
      <c r="I483" s="36"/>
    </row>
    <row r="484" spans="8:9" ht="15">
      <c r="H484" s="36"/>
      <c r="I484" s="36"/>
    </row>
    <row r="485" spans="8:9" ht="15">
      <c r="H485" s="36"/>
      <c r="I485" s="36"/>
    </row>
    <row r="486" spans="8:9" ht="15">
      <c r="H486" s="36"/>
      <c r="I486" s="36"/>
    </row>
    <row r="487" spans="8:9" ht="15">
      <c r="H487" s="36"/>
      <c r="I487" s="36"/>
    </row>
    <row r="488" spans="8:9" ht="15">
      <c r="H488" s="36"/>
      <c r="I488" s="36"/>
    </row>
    <row r="489" spans="8:9" ht="15">
      <c r="H489" s="36"/>
      <c r="I489" s="36"/>
    </row>
    <row r="490" spans="8:9" ht="15">
      <c r="H490" s="36"/>
      <c r="I490" s="36"/>
    </row>
    <row r="491" spans="8:9" ht="15">
      <c r="H491" s="36"/>
      <c r="I491" s="36"/>
    </row>
    <row r="492" spans="8:9" ht="15">
      <c r="H492" s="36"/>
      <c r="I492" s="36"/>
    </row>
    <row r="493" spans="8:9" ht="15">
      <c r="H493" s="36"/>
      <c r="I493" s="36"/>
    </row>
    <row r="494" spans="8:9" ht="15">
      <c r="H494" s="36"/>
      <c r="I494" s="36"/>
    </row>
    <row r="495" spans="8:9" ht="15">
      <c r="H495" s="36"/>
      <c r="I495" s="36"/>
    </row>
    <row r="496" spans="8:9" ht="15">
      <c r="H496" s="36"/>
      <c r="I496" s="36"/>
    </row>
    <row r="497" spans="8:9" ht="15">
      <c r="H497" s="36"/>
      <c r="I497" s="36"/>
    </row>
    <row r="498" spans="8:9" ht="15">
      <c r="H498" s="36"/>
      <c r="I498" s="36"/>
    </row>
    <row r="499" spans="8:9" ht="15">
      <c r="H499" s="36"/>
      <c r="I499" s="36"/>
    </row>
    <row r="500" spans="8:9" ht="15">
      <c r="H500" s="36"/>
      <c r="I500" s="36"/>
    </row>
    <row r="501" spans="8:9" ht="15">
      <c r="H501" s="36"/>
      <c r="I501" s="36"/>
    </row>
    <row r="502" spans="8:9" ht="15">
      <c r="H502" s="36"/>
      <c r="I502" s="36"/>
    </row>
    <row r="503" spans="8:9" ht="15">
      <c r="H503" s="36"/>
      <c r="I503" s="36"/>
    </row>
    <row r="504" spans="8:9" ht="15">
      <c r="H504" s="36"/>
      <c r="I504" s="36"/>
    </row>
    <row r="505" spans="8:9" ht="15">
      <c r="H505" s="36"/>
      <c r="I505" s="36"/>
    </row>
    <row r="506" spans="8:9" ht="15">
      <c r="H506" s="36"/>
      <c r="I506" s="36"/>
    </row>
    <row r="507" spans="8:9" ht="15">
      <c r="H507" s="36"/>
      <c r="I507" s="36"/>
    </row>
    <row r="508" spans="8:9" ht="15">
      <c r="H508" s="36"/>
      <c r="I508" s="36"/>
    </row>
    <row r="509" spans="8:9" ht="15">
      <c r="H509" s="36"/>
      <c r="I509" s="36"/>
    </row>
    <row r="510" spans="8:9" ht="15">
      <c r="H510" s="36"/>
      <c r="I510" s="36"/>
    </row>
    <row r="511" spans="8:9" ht="15">
      <c r="H511" s="36"/>
      <c r="I511" s="36"/>
    </row>
    <row r="512" spans="8:9" ht="15">
      <c r="H512" s="36"/>
      <c r="I512" s="36"/>
    </row>
    <row r="513" spans="8:9" ht="15">
      <c r="H513" s="36"/>
      <c r="I513" s="36"/>
    </row>
    <row r="514" spans="8:9" ht="15">
      <c r="H514" s="36"/>
      <c r="I514" s="36"/>
    </row>
    <row r="515" spans="8:9" ht="15">
      <c r="H515" s="36"/>
      <c r="I515" s="36"/>
    </row>
    <row r="516" spans="8:9" ht="15">
      <c r="H516" s="36"/>
      <c r="I516" s="36"/>
    </row>
    <row r="517" spans="8:9" ht="15">
      <c r="H517" s="36"/>
      <c r="I517" s="36"/>
    </row>
    <row r="518" spans="8:9" ht="15">
      <c r="H518" s="36"/>
      <c r="I518" s="36"/>
    </row>
    <row r="519" spans="8:9" ht="15">
      <c r="H519" s="36"/>
      <c r="I519" s="36"/>
    </row>
    <row r="520" spans="8:9" ht="15">
      <c r="H520" s="36"/>
      <c r="I520" s="36"/>
    </row>
    <row r="521" spans="8:9" ht="15">
      <c r="H521" s="36"/>
      <c r="I521" s="36"/>
    </row>
    <row r="522" spans="8:9" ht="15">
      <c r="H522" s="36"/>
      <c r="I522" s="36"/>
    </row>
    <row r="523" spans="8:9" ht="15">
      <c r="H523" s="36"/>
      <c r="I523" s="36"/>
    </row>
    <row r="524" spans="8:9" ht="15">
      <c r="H524" s="36"/>
      <c r="I524" s="36"/>
    </row>
    <row r="525" spans="8:9" ht="15">
      <c r="H525" s="36"/>
      <c r="I525" s="36"/>
    </row>
    <row r="526" spans="8:9" ht="15">
      <c r="H526" s="36"/>
      <c r="I526" s="36"/>
    </row>
    <row r="527" spans="8:9" ht="15">
      <c r="H527" s="36"/>
      <c r="I527" s="36"/>
    </row>
    <row r="528" spans="8:9" ht="15">
      <c r="H528" s="36"/>
      <c r="I528" s="36"/>
    </row>
    <row r="529" spans="8:9" ht="15">
      <c r="H529" s="36"/>
      <c r="I529" s="36"/>
    </row>
    <row r="530" spans="8:9" ht="15">
      <c r="H530" s="36"/>
      <c r="I530" s="36"/>
    </row>
    <row r="531" spans="8:9" ht="15">
      <c r="H531" s="36"/>
      <c r="I531" s="36"/>
    </row>
    <row r="532" spans="8:9" ht="15">
      <c r="H532" s="36"/>
      <c r="I532" s="36"/>
    </row>
    <row r="533" spans="8:9" ht="15">
      <c r="H533" s="36"/>
      <c r="I533" s="36"/>
    </row>
    <row r="534" spans="8:9" ht="15">
      <c r="H534" s="36"/>
      <c r="I534" s="36"/>
    </row>
    <row r="535" spans="8:9" ht="15">
      <c r="H535" s="36"/>
      <c r="I535" s="36"/>
    </row>
    <row r="536" spans="8:9" ht="15">
      <c r="H536" s="36"/>
      <c r="I536" s="36"/>
    </row>
    <row r="537" spans="8:9" ht="15">
      <c r="H537" s="36"/>
      <c r="I537" s="36"/>
    </row>
    <row r="538" spans="8:9" ht="15">
      <c r="H538" s="36"/>
      <c r="I538" s="36"/>
    </row>
    <row r="539" spans="8:9" ht="15">
      <c r="H539" s="36"/>
      <c r="I539" s="36"/>
    </row>
    <row r="540" spans="8:9" ht="15">
      <c r="H540" s="36"/>
      <c r="I540" s="36"/>
    </row>
    <row r="541" spans="8:9" ht="15">
      <c r="H541" s="36"/>
      <c r="I541" s="36"/>
    </row>
    <row r="542" spans="8:9" ht="15">
      <c r="H542" s="36"/>
      <c r="I542" s="36"/>
    </row>
    <row r="543" spans="8:9" ht="15">
      <c r="H543" s="36"/>
      <c r="I543" s="36"/>
    </row>
    <row r="544" spans="8:9" ht="15">
      <c r="H544" s="36"/>
      <c r="I544" s="36"/>
    </row>
    <row r="545" spans="8:9" ht="15">
      <c r="H545" s="36"/>
      <c r="I545" s="36"/>
    </row>
    <row r="546" spans="8:9" ht="15">
      <c r="H546" s="36"/>
      <c r="I546" s="36"/>
    </row>
    <row r="547" spans="8:9" ht="15">
      <c r="H547" s="36"/>
      <c r="I547" s="36"/>
    </row>
    <row r="548" spans="8:9" ht="15">
      <c r="H548" s="36"/>
      <c r="I548" s="36"/>
    </row>
    <row r="549" spans="8:9" ht="15">
      <c r="H549" s="36"/>
      <c r="I549" s="36"/>
    </row>
    <row r="550" spans="8:9" ht="15">
      <c r="H550" s="36"/>
      <c r="I550" s="36"/>
    </row>
    <row r="551" spans="8:9" ht="15">
      <c r="H551" s="36"/>
      <c r="I551" s="36"/>
    </row>
    <row r="552" spans="8:9" ht="15">
      <c r="H552" s="36"/>
      <c r="I552" s="36"/>
    </row>
    <row r="553" spans="8:9" ht="15">
      <c r="H553" s="36"/>
      <c r="I553" s="36"/>
    </row>
    <row r="554" spans="8:9" ht="15">
      <c r="H554" s="36"/>
      <c r="I554" s="36"/>
    </row>
    <row r="555" spans="8:9" ht="15">
      <c r="H555" s="36"/>
      <c r="I555" s="36"/>
    </row>
    <row r="556" spans="8:9" ht="15">
      <c r="H556" s="36"/>
      <c r="I556" s="36"/>
    </row>
    <row r="557" spans="8:9" ht="15">
      <c r="H557" s="36"/>
      <c r="I557" s="36"/>
    </row>
    <row r="558" spans="8:9" ht="15">
      <c r="H558" s="36"/>
      <c r="I558" s="36"/>
    </row>
    <row r="559" spans="8:9" ht="15">
      <c r="H559" s="36"/>
      <c r="I559" s="36"/>
    </row>
    <row r="560" spans="8:9" ht="15">
      <c r="H560" s="36"/>
      <c r="I560" s="36"/>
    </row>
    <row r="561" spans="8:9" ht="15">
      <c r="H561" s="36"/>
      <c r="I561" s="36"/>
    </row>
    <row r="562" spans="8:9" ht="15">
      <c r="H562" s="36"/>
      <c r="I562" s="36"/>
    </row>
    <row r="563" spans="8:9" ht="15">
      <c r="H563" s="36"/>
      <c r="I563" s="36"/>
    </row>
    <row r="564" spans="8:9" ht="15">
      <c r="H564" s="36"/>
      <c r="I564" s="36"/>
    </row>
    <row r="565" spans="8:9" ht="15">
      <c r="H565" s="36"/>
      <c r="I565" s="36"/>
    </row>
    <row r="566" spans="8:9" ht="15">
      <c r="H566" s="36"/>
      <c r="I566" s="36"/>
    </row>
    <row r="567" spans="8:9" ht="15">
      <c r="H567" s="36"/>
      <c r="I567" s="36"/>
    </row>
    <row r="568" spans="8:9" ht="15">
      <c r="H568" s="36"/>
      <c r="I568" s="36"/>
    </row>
    <row r="569" spans="8:9" ht="15">
      <c r="H569" s="36"/>
      <c r="I569" s="36"/>
    </row>
    <row r="570" spans="8:9" ht="15">
      <c r="H570" s="36"/>
      <c r="I570" s="36"/>
    </row>
    <row r="571" spans="8:9" ht="15">
      <c r="H571" s="36"/>
      <c r="I571" s="36"/>
    </row>
    <row r="572" spans="8:9" ht="15">
      <c r="H572" s="36"/>
      <c r="I572" s="36"/>
    </row>
    <row r="573" spans="8:9" ht="15">
      <c r="H573" s="36"/>
      <c r="I573" s="36"/>
    </row>
    <row r="574" spans="8:9" ht="15">
      <c r="H574" s="36"/>
      <c r="I574" s="36"/>
    </row>
    <row r="575" spans="8:9" ht="15">
      <c r="H575" s="36"/>
      <c r="I575" s="36"/>
    </row>
    <row r="576" spans="8:9" ht="15">
      <c r="H576" s="36"/>
      <c r="I576" s="36"/>
    </row>
    <row r="577" spans="8:9" ht="15">
      <c r="H577" s="36"/>
      <c r="I577" s="36"/>
    </row>
    <row r="578" spans="8:9" ht="15">
      <c r="H578" s="36"/>
      <c r="I578" s="36"/>
    </row>
    <row r="579" spans="8:9" ht="15">
      <c r="H579" s="36"/>
      <c r="I579" s="36"/>
    </row>
    <row r="580" spans="8:9" ht="15">
      <c r="H580" s="36"/>
      <c r="I580" s="36"/>
    </row>
    <row r="581" spans="8:9" ht="15">
      <c r="H581" s="36"/>
      <c r="I581" s="36"/>
    </row>
    <row r="582" spans="8:9" ht="15">
      <c r="H582" s="36"/>
      <c r="I582" s="36"/>
    </row>
    <row r="583" spans="8:9" ht="15">
      <c r="H583" s="36"/>
      <c r="I583" s="36"/>
    </row>
    <row r="584" spans="8:9" ht="15">
      <c r="H584" s="36"/>
      <c r="I584" s="36"/>
    </row>
    <row r="585" spans="8:9" ht="15">
      <c r="H585" s="36"/>
      <c r="I585" s="36"/>
    </row>
    <row r="586" spans="8:9" ht="15">
      <c r="H586" s="36"/>
      <c r="I586" s="36"/>
    </row>
    <row r="587" spans="8:9" ht="15">
      <c r="H587" s="36"/>
      <c r="I587" s="36"/>
    </row>
    <row r="588" spans="8:9" ht="15">
      <c r="H588" s="36"/>
      <c r="I588" s="36"/>
    </row>
    <row r="589" spans="8:9" ht="15">
      <c r="H589" s="36"/>
      <c r="I589" s="36"/>
    </row>
    <row r="590" spans="8:9" ht="15">
      <c r="H590" s="36"/>
      <c r="I590" s="36"/>
    </row>
    <row r="591" spans="8:9" ht="15">
      <c r="H591" s="36"/>
      <c r="I591" s="36"/>
    </row>
    <row r="592" spans="8:9" ht="15">
      <c r="H592" s="36"/>
      <c r="I592" s="36"/>
    </row>
    <row r="593" spans="8:9" ht="15">
      <c r="H593" s="36"/>
      <c r="I593" s="36"/>
    </row>
    <row r="594" spans="8:9" ht="15">
      <c r="H594" s="36"/>
      <c r="I594" s="36"/>
    </row>
    <row r="595" spans="8:9" ht="15">
      <c r="H595" s="36"/>
      <c r="I595" s="36"/>
    </row>
    <row r="596" spans="8:9" ht="15">
      <c r="H596" s="36"/>
      <c r="I596" s="36"/>
    </row>
    <row r="597" spans="8:9" ht="15">
      <c r="H597" s="36"/>
      <c r="I597" s="36"/>
    </row>
    <row r="598" spans="8:9" ht="15">
      <c r="H598" s="36"/>
      <c r="I598" s="36"/>
    </row>
    <row r="599" spans="8:9" ht="15">
      <c r="H599" s="36"/>
      <c r="I599" s="36"/>
    </row>
    <row r="600" spans="8:9" ht="15">
      <c r="H600" s="36"/>
      <c r="I600" s="36"/>
    </row>
    <row r="601" spans="8:9" ht="15">
      <c r="H601" s="36"/>
      <c r="I601" s="36"/>
    </row>
    <row r="602" spans="8:9" ht="15">
      <c r="H602" s="36"/>
      <c r="I602" s="36"/>
    </row>
    <row r="603" spans="8:9" ht="15">
      <c r="H603" s="36"/>
      <c r="I603" s="36"/>
    </row>
    <row r="604" spans="8:9" ht="15">
      <c r="H604" s="36"/>
      <c r="I604" s="36"/>
    </row>
    <row r="605" spans="8:9" ht="15">
      <c r="H605" s="36"/>
      <c r="I605" s="36"/>
    </row>
    <row r="606" spans="8:9" ht="15">
      <c r="H606" s="36"/>
      <c r="I606" s="36"/>
    </row>
    <row r="607" spans="8:9" ht="15">
      <c r="H607" s="36"/>
      <c r="I607" s="36"/>
    </row>
    <row r="608" spans="8:9" ht="15">
      <c r="H608" s="36"/>
      <c r="I608" s="36"/>
    </row>
    <row r="609" spans="8:9" ht="15">
      <c r="H609" s="36"/>
      <c r="I609" s="36"/>
    </row>
    <row r="610" spans="8:9" ht="15">
      <c r="H610" s="36"/>
      <c r="I610" s="36"/>
    </row>
    <row r="611" spans="8:9" ht="15">
      <c r="H611" s="36"/>
      <c r="I611" s="36"/>
    </row>
    <row r="612" spans="8:9" ht="15">
      <c r="H612" s="36"/>
      <c r="I612" s="36"/>
    </row>
    <row r="613" spans="8:9" ht="15">
      <c r="H613" s="36"/>
      <c r="I613" s="36"/>
    </row>
    <row r="614" spans="8:9" ht="15">
      <c r="H614" s="36"/>
      <c r="I614" s="36"/>
    </row>
    <row r="615" spans="8:9" ht="15">
      <c r="H615" s="36"/>
      <c r="I615" s="36"/>
    </row>
    <row r="616" spans="8:9" ht="15">
      <c r="H616" s="36"/>
      <c r="I616" s="36"/>
    </row>
    <row r="617" spans="8:9" ht="15">
      <c r="H617" s="36"/>
      <c r="I617" s="36"/>
    </row>
    <row r="618" spans="8:9" ht="15">
      <c r="H618" s="36"/>
      <c r="I618" s="36"/>
    </row>
    <row r="619" spans="8:9" ht="15">
      <c r="H619" s="36"/>
      <c r="I619" s="36"/>
    </row>
    <row r="620" spans="8:9" ht="15">
      <c r="H620" s="36"/>
      <c r="I620" s="36"/>
    </row>
    <row r="621" spans="8:9" ht="15">
      <c r="H621" s="36"/>
      <c r="I621" s="36"/>
    </row>
    <row r="622" spans="8:9" ht="15">
      <c r="H622" s="36"/>
      <c r="I622" s="36"/>
    </row>
    <row r="623" spans="8:9" ht="15">
      <c r="H623" s="36"/>
      <c r="I623" s="36"/>
    </row>
    <row r="624" spans="8:9" ht="15">
      <c r="H624" s="36"/>
      <c r="I624" s="36"/>
    </row>
    <row r="625" spans="8:9" ht="15">
      <c r="H625" s="36"/>
      <c r="I625" s="36"/>
    </row>
    <row r="626" spans="8:9" ht="15">
      <c r="H626" s="36"/>
      <c r="I626" s="36"/>
    </row>
    <row r="627" spans="8:9" ht="15">
      <c r="H627" s="36"/>
      <c r="I627" s="36"/>
    </row>
    <row r="628" spans="8:9" ht="15">
      <c r="H628" s="36"/>
      <c r="I628" s="36"/>
    </row>
    <row r="629" spans="8:9" ht="15">
      <c r="H629" s="36"/>
      <c r="I629" s="36"/>
    </row>
    <row r="630" spans="8:9" ht="15">
      <c r="H630" s="36"/>
      <c r="I630" s="36"/>
    </row>
    <row r="631" spans="8:9" ht="15">
      <c r="H631" s="36"/>
      <c r="I631" s="36"/>
    </row>
    <row r="632" spans="8:9" ht="15">
      <c r="H632" s="36"/>
      <c r="I632" s="36"/>
    </row>
    <row r="633" spans="8:9" ht="15">
      <c r="H633" s="36"/>
      <c r="I633" s="36"/>
    </row>
    <row r="634" spans="8:9" ht="15">
      <c r="H634" s="36"/>
      <c r="I634" s="36"/>
    </row>
    <row r="635" spans="8:9" ht="15">
      <c r="H635" s="36"/>
      <c r="I635" s="36"/>
    </row>
    <row r="636" spans="8:9" ht="15">
      <c r="H636" s="36"/>
      <c r="I636" s="36"/>
    </row>
    <row r="637" spans="8:9" ht="15">
      <c r="H637" s="36"/>
      <c r="I637" s="36"/>
    </row>
    <row r="638" spans="8:9" ht="15">
      <c r="H638" s="36"/>
      <c r="I638" s="36"/>
    </row>
    <row r="639" spans="8:9" ht="15">
      <c r="H639" s="36"/>
      <c r="I639" s="36"/>
    </row>
    <row r="640" spans="8:9" ht="15">
      <c r="H640" s="36"/>
      <c r="I640" s="36"/>
    </row>
    <row r="641" spans="8:9" ht="15">
      <c r="H641" s="36"/>
      <c r="I641" s="36"/>
    </row>
    <row r="642" spans="8:9" ht="15">
      <c r="H642" s="36"/>
      <c r="I642" s="36"/>
    </row>
    <row r="643" spans="8:9" ht="15">
      <c r="H643" s="36"/>
      <c r="I643" s="36"/>
    </row>
    <row r="644" spans="8:9" ht="15">
      <c r="H644" s="36"/>
      <c r="I644" s="36"/>
    </row>
    <row r="645" spans="8:9" ht="15">
      <c r="H645" s="36"/>
      <c r="I645" s="36"/>
    </row>
    <row r="646" spans="8:9" ht="15">
      <c r="H646" s="36"/>
      <c r="I646" s="36"/>
    </row>
    <row r="647" spans="8:9" ht="15">
      <c r="H647" s="36"/>
      <c r="I647" s="36"/>
    </row>
    <row r="648" spans="8:9" ht="15">
      <c r="H648" s="36"/>
      <c r="I648" s="36"/>
    </row>
    <row r="649" spans="8:9" ht="15">
      <c r="H649" s="36"/>
      <c r="I649" s="36"/>
    </row>
    <row r="650" spans="8:9" ht="15">
      <c r="H650" s="36"/>
      <c r="I650" s="36"/>
    </row>
    <row r="651" spans="8:9" ht="15">
      <c r="H651" s="36"/>
      <c r="I651" s="36"/>
    </row>
    <row r="652" spans="8:9" ht="15">
      <c r="H652" s="36"/>
      <c r="I652" s="36"/>
    </row>
    <row r="653" spans="8:9" ht="15">
      <c r="H653" s="36"/>
      <c r="I653" s="36"/>
    </row>
    <row r="654" spans="8:9" ht="15">
      <c r="H654" s="36"/>
      <c r="I654" s="36"/>
    </row>
    <row r="655" spans="8:9" ht="15">
      <c r="H655" s="36"/>
      <c r="I655" s="36"/>
    </row>
    <row r="656" spans="8:9" ht="15">
      <c r="H656" s="36"/>
      <c r="I656" s="36"/>
    </row>
    <row r="657" spans="8:9" ht="15">
      <c r="H657" s="36"/>
      <c r="I657" s="36"/>
    </row>
    <row r="658" spans="8:9" ht="15">
      <c r="H658" s="36"/>
      <c r="I658" s="36"/>
    </row>
    <row r="659" spans="8:9" ht="15">
      <c r="H659" s="36"/>
      <c r="I659" s="36"/>
    </row>
    <row r="660" spans="8:9" ht="15">
      <c r="H660" s="36"/>
      <c r="I660" s="36"/>
    </row>
    <row r="661" spans="8:9" ht="15">
      <c r="H661" s="36"/>
      <c r="I661" s="36"/>
    </row>
    <row r="662" spans="8:9" ht="15">
      <c r="H662" s="36"/>
      <c r="I662" s="36"/>
    </row>
    <row r="663" spans="8:9" ht="15">
      <c r="H663" s="36"/>
      <c r="I663" s="36"/>
    </row>
    <row r="664" spans="8:9" ht="15">
      <c r="H664" s="36"/>
      <c r="I664" s="36"/>
    </row>
    <row r="665" spans="8:9" ht="15">
      <c r="H665" s="36"/>
      <c r="I665" s="36"/>
    </row>
    <row r="666" spans="8:9" ht="15">
      <c r="H666" s="36"/>
      <c r="I666" s="36"/>
    </row>
    <row r="667" spans="8:9" ht="15">
      <c r="H667" s="36"/>
      <c r="I667" s="36"/>
    </row>
    <row r="668" spans="8:9" ht="15">
      <c r="H668" s="36"/>
      <c r="I668" s="36"/>
    </row>
    <row r="669" spans="8:9" ht="15">
      <c r="H669" s="36"/>
      <c r="I669" s="36"/>
    </row>
    <row r="670" spans="8:9" ht="15">
      <c r="H670" s="36"/>
      <c r="I670" s="36"/>
    </row>
    <row r="671" spans="8:9" ht="15">
      <c r="H671" s="36"/>
      <c r="I671" s="36"/>
    </row>
    <row r="672" spans="8:9" ht="15">
      <c r="H672" s="36"/>
      <c r="I672" s="36"/>
    </row>
    <row r="673" spans="8:9" ht="15">
      <c r="H673" s="36"/>
      <c r="I673" s="36"/>
    </row>
    <row r="674" spans="8:9" ht="15">
      <c r="H674" s="36"/>
      <c r="I674" s="36"/>
    </row>
    <row r="675" spans="8:9" ht="15">
      <c r="H675" s="36"/>
      <c r="I675" s="36"/>
    </row>
    <row r="676" spans="8:9" ht="15">
      <c r="H676" s="36"/>
      <c r="I676" s="36"/>
    </row>
    <row r="677" spans="8:9" ht="15">
      <c r="H677" s="36"/>
      <c r="I677" s="36"/>
    </row>
    <row r="678" spans="8:9" ht="15">
      <c r="H678" s="36"/>
      <c r="I678" s="36"/>
    </row>
    <row r="679" spans="8:9" ht="15">
      <c r="H679" s="36"/>
      <c r="I679" s="36"/>
    </row>
    <row r="680" spans="8:9" ht="15">
      <c r="H680" s="36"/>
      <c r="I680" s="36"/>
    </row>
    <row r="681" spans="8:9" ht="15">
      <c r="H681" s="36"/>
      <c r="I681" s="36"/>
    </row>
    <row r="682" spans="8:9" ht="15">
      <c r="H682" s="36"/>
      <c r="I682" s="36"/>
    </row>
    <row r="683" spans="8:9" ht="15">
      <c r="H683" s="36"/>
      <c r="I683" s="36"/>
    </row>
    <row r="684" spans="8:9" ht="15">
      <c r="H684" s="36"/>
      <c r="I684" s="36"/>
    </row>
    <row r="685" spans="8:9" ht="15">
      <c r="H685" s="36"/>
      <c r="I685" s="36"/>
    </row>
    <row r="686" spans="8:9" ht="15">
      <c r="H686" s="36"/>
      <c r="I686" s="36"/>
    </row>
    <row r="687" spans="8:9" ht="15">
      <c r="H687" s="36"/>
      <c r="I687" s="36"/>
    </row>
    <row r="688" spans="8:9" ht="15">
      <c r="H688" s="36"/>
      <c r="I688" s="36"/>
    </row>
    <row r="689" spans="8:9" ht="15">
      <c r="H689" s="36"/>
      <c r="I689" s="36"/>
    </row>
    <row r="690" spans="8:9" ht="15">
      <c r="H690" s="36"/>
      <c r="I690" s="36"/>
    </row>
    <row r="691" spans="8:9" ht="15">
      <c r="H691" s="36"/>
      <c r="I691" s="36"/>
    </row>
    <row r="692" spans="8:9" ht="15">
      <c r="H692" s="36"/>
      <c r="I692" s="36"/>
    </row>
    <row r="693" spans="8:9" ht="15">
      <c r="H693" s="36"/>
      <c r="I693" s="36"/>
    </row>
    <row r="694" spans="8:9" ht="15">
      <c r="H694" s="36"/>
      <c r="I694" s="36"/>
    </row>
    <row r="695" spans="8:9" ht="15">
      <c r="H695" s="36"/>
      <c r="I695" s="36"/>
    </row>
    <row r="696" spans="8:9" ht="15">
      <c r="H696" s="36"/>
      <c r="I696" s="36"/>
    </row>
    <row r="697" spans="8:9" ht="15">
      <c r="H697" s="36"/>
      <c r="I697" s="36"/>
    </row>
    <row r="698" spans="8:9" ht="15">
      <c r="H698" s="36"/>
      <c r="I698" s="36"/>
    </row>
    <row r="699" spans="8:9" ht="15">
      <c r="H699" s="36"/>
      <c r="I699" s="36"/>
    </row>
    <row r="700" spans="8:9" ht="15">
      <c r="H700" s="36"/>
      <c r="I700" s="36"/>
    </row>
    <row r="701" spans="8:9" ht="15">
      <c r="H701" s="36"/>
      <c r="I701" s="36"/>
    </row>
    <row r="702" spans="8:9" ht="15">
      <c r="H702" s="36"/>
      <c r="I702" s="36"/>
    </row>
    <row r="703" spans="8:9" ht="15">
      <c r="H703" s="36"/>
      <c r="I703" s="36"/>
    </row>
    <row r="704" spans="8:9" ht="15">
      <c r="H704" s="36"/>
      <c r="I704" s="36"/>
    </row>
    <row r="705" spans="8:9" ht="15">
      <c r="H705" s="36"/>
      <c r="I705" s="36"/>
    </row>
    <row r="706" spans="8:9" ht="15">
      <c r="H706" s="36"/>
      <c r="I706" s="36"/>
    </row>
    <row r="707" spans="8:9" ht="15">
      <c r="H707" s="36"/>
      <c r="I707" s="36"/>
    </row>
    <row r="708" spans="8:9" ht="15">
      <c r="H708" s="36"/>
      <c r="I708" s="36"/>
    </row>
    <row r="709" spans="8:9" ht="15">
      <c r="H709" s="36"/>
      <c r="I709" s="36"/>
    </row>
    <row r="710" spans="8:9" ht="15">
      <c r="H710" s="36"/>
      <c r="I710" s="36"/>
    </row>
    <row r="711" spans="8:9" ht="15">
      <c r="H711" s="36"/>
      <c r="I711" s="36"/>
    </row>
    <row r="712" spans="8:9" ht="15">
      <c r="H712" s="36"/>
      <c r="I712" s="36"/>
    </row>
    <row r="713" spans="8:9" ht="15">
      <c r="H713" s="36"/>
      <c r="I713" s="36"/>
    </row>
    <row r="714" spans="8:9" ht="15">
      <c r="H714" s="36"/>
      <c r="I714" s="36"/>
    </row>
    <row r="715" spans="8:9" ht="15">
      <c r="H715" s="36"/>
      <c r="I715" s="36"/>
    </row>
    <row r="716" spans="8:9" ht="15">
      <c r="H716" s="36"/>
      <c r="I716" s="36"/>
    </row>
    <row r="717" spans="8:9" ht="15">
      <c r="H717" s="36"/>
      <c r="I717" s="36"/>
    </row>
    <row r="718" spans="8:9" ht="15">
      <c r="H718" s="36"/>
      <c r="I718" s="36"/>
    </row>
    <row r="719" spans="8:9" ht="15">
      <c r="H719" s="36"/>
      <c r="I719" s="36"/>
    </row>
    <row r="720" spans="8:9" ht="15">
      <c r="H720" s="36"/>
      <c r="I720" s="36"/>
    </row>
    <row r="721" spans="8:9" ht="15">
      <c r="H721" s="36"/>
      <c r="I721" s="36"/>
    </row>
    <row r="722" spans="8:9" ht="15">
      <c r="H722" s="36"/>
      <c r="I722" s="36"/>
    </row>
    <row r="723" spans="8:9" ht="15">
      <c r="H723" s="36"/>
      <c r="I723" s="36"/>
    </row>
    <row r="724" spans="8:9" ht="15">
      <c r="H724" s="36"/>
      <c r="I724" s="36"/>
    </row>
    <row r="725" spans="8:9" ht="15">
      <c r="H725" s="36"/>
      <c r="I725" s="36"/>
    </row>
    <row r="726" spans="8:9" ht="15">
      <c r="H726" s="36"/>
      <c r="I726" s="36"/>
    </row>
    <row r="727" spans="8:9" ht="15">
      <c r="H727" s="36"/>
      <c r="I727" s="36"/>
    </row>
    <row r="728" spans="8:9" ht="15">
      <c r="H728" s="36"/>
      <c r="I728" s="36"/>
    </row>
    <row r="729" spans="8:9" ht="15">
      <c r="H729" s="36"/>
      <c r="I729" s="36"/>
    </row>
    <row r="730" spans="8:9" ht="15">
      <c r="H730" s="36"/>
      <c r="I730" s="36"/>
    </row>
    <row r="731" spans="8:9" ht="15">
      <c r="H731" s="36"/>
      <c r="I731" s="36"/>
    </row>
    <row r="732" spans="8:9" ht="15">
      <c r="H732" s="36"/>
      <c r="I732" s="36"/>
    </row>
    <row r="733" spans="8:9" ht="15">
      <c r="H733" s="36"/>
      <c r="I733" s="36"/>
    </row>
    <row r="734" spans="8:9" ht="15">
      <c r="H734" s="36"/>
      <c r="I734" s="36"/>
    </row>
    <row r="735" spans="8:9" ht="15">
      <c r="H735" s="36"/>
      <c r="I735" s="36"/>
    </row>
    <row r="736" spans="8:9" ht="15">
      <c r="H736" s="36"/>
      <c r="I736" s="36"/>
    </row>
    <row r="737" spans="8:9" ht="15">
      <c r="H737" s="36"/>
      <c r="I737" s="36"/>
    </row>
    <row r="738" spans="8:9" ht="15">
      <c r="H738" s="36"/>
      <c r="I738" s="36"/>
    </row>
    <row r="739" spans="8:9" ht="15">
      <c r="H739" s="36"/>
      <c r="I739" s="36"/>
    </row>
    <row r="740" spans="8:9" ht="15">
      <c r="H740" s="36"/>
      <c r="I740" s="36"/>
    </row>
    <row r="741" spans="8:9" ht="15">
      <c r="H741" s="36"/>
      <c r="I741" s="36"/>
    </row>
    <row r="742" spans="8:9" ht="15">
      <c r="H742" s="36"/>
      <c r="I742" s="36"/>
    </row>
    <row r="743" spans="8:9" ht="15">
      <c r="H743" s="36"/>
      <c r="I743" s="36"/>
    </row>
    <row r="744" spans="8:9" ht="15">
      <c r="H744" s="36"/>
      <c r="I744" s="36"/>
    </row>
    <row r="745" spans="8:9" ht="15">
      <c r="H745" s="36"/>
      <c r="I745" s="36"/>
    </row>
    <row r="746" spans="8:9" ht="15">
      <c r="H746" s="36"/>
      <c r="I746" s="36"/>
    </row>
    <row r="747" spans="8:9" ht="15">
      <c r="H747" s="36"/>
      <c r="I747" s="36"/>
    </row>
    <row r="748" spans="8:9" ht="15">
      <c r="H748" s="36"/>
      <c r="I748" s="36"/>
    </row>
    <row r="749" spans="8:9" ht="15">
      <c r="H749" s="36"/>
      <c r="I749" s="36"/>
    </row>
    <row r="750" spans="8:9" ht="15">
      <c r="H750" s="36"/>
      <c r="I750" s="36"/>
    </row>
    <row r="751" spans="8:9" ht="15">
      <c r="H751" s="36"/>
      <c r="I751" s="36"/>
    </row>
    <row r="752" spans="8:9" ht="15">
      <c r="H752" s="36"/>
      <c r="I752" s="36"/>
    </row>
    <row r="753" spans="8:9" ht="15">
      <c r="H753" s="36"/>
      <c r="I753" s="36"/>
    </row>
    <row r="754" spans="8:9" ht="15">
      <c r="H754" s="36"/>
      <c r="I754" s="36"/>
    </row>
    <row r="755" spans="8:9" ht="15">
      <c r="H755" s="36"/>
      <c r="I755" s="36"/>
    </row>
    <row r="756" spans="8:9" ht="15">
      <c r="H756" s="36"/>
      <c r="I756" s="36"/>
    </row>
    <row r="757" spans="8:9" ht="15">
      <c r="H757" s="36"/>
      <c r="I757" s="36"/>
    </row>
    <row r="758" spans="8:9" ht="15">
      <c r="H758" s="36"/>
      <c r="I758" s="36"/>
    </row>
    <row r="759" spans="8:9" ht="15">
      <c r="H759" s="36"/>
      <c r="I759" s="36"/>
    </row>
    <row r="760" spans="8:9" ht="15">
      <c r="H760" s="36"/>
      <c r="I760" s="36"/>
    </row>
    <row r="761" spans="8:9" ht="15">
      <c r="H761" s="36"/>
      <c r="I761" s="36"/>
    </row>
    <row r="762" spans="8:9" ht="15">
      <c r="H762" s="36"/>
      <c r="I762" s="36"/>
    </row>
    <row r="763" spans="8:9" ht="15">
      <c r="H763" s="36"/>
      <c r="I763" s="36"/>
    </row>
    <row r="764" spans="8:9" ht="15">
      <c r="H764" s="36"/>
      <c r="I764" s="36"/>
    </row>
    <row r="765" spans="8:9" ht="15">
      <c r="H765" s="36"/>
      <c r="I765" s="36"/>
    </row>
    <row r="766" spans="8:9" ht="15">
      <c r="H766" s="36"/>
      <c r="I766" s="36"/>
    </row>
    <row r="767" spans="8:9" ht="15">
      <c r="H767" s="36"/>
      <c r="I767" s="36"/>
    </row>
    <row r="768" spans="8:9" ht="15">
      <c r="H768" s="36"/>
      <c r="I768" s="36"/>
    </row>
    <row r="769" spans="8:9" ht="15">
      <c r="H769" s="36"/>
      <c r="I769" s="36"/>
    </row>
    <row r="770" spans="8:9" ht="15">
      <c r="H770" s="36"/>
      <c r="I770" s="36"/>
    </row>
    <row r="771" spans="8:9" ht="15">
      <c r="H771" s="36"/>
      <c r="I771" s="36"/>
    </row>
    <row r="772" spans="8:9" ht="15">
      <c r="H772" s="36"/>
      <c r="I772" s="36"/>
    </row>
    <row r="773" spans="8:9" ht="15">
      <c r="H773" s="36"/>
      <c r="I773" s="36"/>
    </row>
    <row r="774" spans="8:9" ht="15">
      <c r="H774" s="36"/>
      <c r="I774" s="36"/>
    </row>
    <row r="775" spans="8:9" ht="15">
      <c r="H775" s="36"/>
      <c r="I775" s="36"/>
    </row>
    <row r="776" spans="8:9" ht="15">
      <c r="H776" s="36"/>
      <c r="I776" s="36"/>
    </row>
    <row r="777" spans="8:9" ht="15">
      <c r="H777" s="36"/>
      <c r="I777" s="36"/>
    </row>
    <row r="778" spans="8:9" ht="15">
      <c r="H778" s="36"/>
      <c r="I778" s="36"/>
    </row>
    <row r="779" spans="8:9" ht="15">
      <c r="H779" s="36"/>
      <c r="I779" s="36"/>
    </row>
    <row r="780" spans="8:9" ht="15">
      <c r="H780" s="36"/>
      <c r="I780" s="36"/>
    </row>
    <row r="781" spans="8:9" ht="15">
      <c r="H781" s="36"/>
      <c r="I781" s="36"/>
    </row>
    <row r="782" spans="8:9" ht="15">
      <c r="H782" s="36"/>
      <c r="I782" s="36"/>
    </row>
    <row r="783" spans="8:9" ht="15">
      <c r="H783" s="36"/>
      <c r="I783" s="36"/>
    </row>
    <row r="784" spans="8:9" ht="15">
      <c r="H784" s="36"/>
      <c r="I784" s="36"/>
    </row>
    <row r="785" spans="8:9" ht="15">
      <c r="H785" s="36"/>
      <c r="I785" s="36"/>
    </row>
    <row r="786" spans="8:9" ht="15">
      <c r="H786" s="36"/>
      <c r="I786" s="36"/>
    </row>
    <row r="787" spans="8:9" ht="15">
      <c r="H787" s="36"/>
      <c r="I787" s="36"/>
    </row>
    <row r="788" spans="8:9" ht="15">
      <c r="H788" s="36"/>
      <c r="I788" s="36"/>
    </row>
    <row r="789" spans="8:9" ht="15">
      <c r="H789" s="36"/>
      <c r="I789" s="36"/>
    </row>
    <row r="790" spans="8:9" ht="15">
      <c r="H790" s="36"/>
      <c r="I790" s="36"/>
    </row>
    <row r="791" spans="8:9" ht="15">
      <c r="H791" s="36"/>
      <c r="I791" s="36"/>
    </row>
    <row r="792" spans="8:9" ht="15">
      <c r="H792" s="36"/>
      <c r="I792" s="36"/>
    </row>
    <row r="793" spans="8:9" ht="15">
      <c r="H793" s="36"/>
      <c r="I793" s="36"/>
    </row>
    <row r="794" spans="8:9" ht="15">
      <c r="H794" s="36"/>
      <c r="I794" s="36"/>
    </row>
    <row r="795" spans="8:9" ht="15">
      <c r="H795" s="36"/>
      <c r="I795" s="36"/>
    </row>
    <row r="796" spans="8:9" ht="15">
      <c r="H796" s="36"/>
      <c r="I796" s="36"/>
    </row>
    <row r="797" spans="8:9" ht="15">
      <c r="H797" s="36"/>
      <c r="I797" s="36"/>
    </row>
    <row r="798" spans="8:9" ht="15">
      <c r="H798" s="36"/>
      <c r="I798" s="36"/>
    </row>
    <row r="799" spans="8:9" ht="15">
      <c r="H799" s="36"/>
      <c r="I799" s="36"/>
    </row>
    <row r="800" spans="8:9" ht="15">
      <c r="H800" s="36"/>
      <c r="I800" s="36"/>
    </row>
    <row r="801" spans="8:9" ht="15">
      <c r="H801" s="36"/>
      <c r="I801" s="36"/>
    </row>
    <row r="802" spans="8:9" ht="15">
      <c r="H802" s="36"/>
      <c r="I802" s="36"/>
    </row>
    <row r="803" spans="8:9" ht="15">
      <c r="H803" s="36"/>
      <c r="I803" s="36"/>
    </row>
    <row r="804" spans="8:9" ht="15">
      <c r="H804" s="36"/>
      <c r="I804" s="36"/>
    </row>
    <row r="805" spans="8:9" ht="15">
      <c r="H805" s="36"/>
      <c r="I805" s="36"/>
    </row>
    <row r="806" spans="8:9" ht="15">
      <c r="H806" s="36"/>
      <c r="I806" s="36"/>
    </row>
    <row r="807" spans="8:9" ht="15">
      <c r="H807" s="36"/>
      <c r="I807" s="36"/>
    </row>
    <row r="808" spans="8:9" ht="15">
      <c r="H808" s="36"/>
      <c r="I808" s="36"/>
    </row>
    <row r="809" spans="8:9" ht="15">
      <c r="H809" s="36"/>
      <c r="I809" s="36"/>
    </row>
    <row r="810" spans="8:9" ht="15">
      <c r="H810" s="36"/>
      <c r="I810" s="36"/>
    </row>
    <row r="811" spans="8:9" ht="15">
      <c r="H811" s="36"/>
      <c r="I811" s="36"/>
    </row>
    <row r="812" spans="8:9" ht="15">
      <c r="H812" s="36"/>
      <c r="I812" s="36"/>
    </row>
    <row r="813" spans="8:9" ht="15">
      <c r="H813" s="36"/>
      <c r="I813" s="36"/>
    </row>
    <row r="814" spans="8:9" ht="15">
      <c r="H814" s="36"/>
      <c r="I814" s="36"/>
    </row>
    <row r="815" spans="8:9" ht="15">
      <c r="H815" s="36"/>
      <c r="I815" s="36"/>
    </row>
    <row r="816" spans="8:9" ht="15">
      <c r="H816" s="36"/>
      <c r="I816" s="36"/>
    </row>
    <row r="817" spans="8:9" ht="15">
      <c r="H817" s="36"/>
      <c r="I817" s="36"/>
    </row>
    <row r="818" spans="8:9" ht="15">
      <c r="H818" s="36"/>
      <c r="I818" s="36"/>
    </row>
    <row r="819" spans="8:9" ht="15">
      <c r="H819" s="36"/>
      <c r="I819" s="36"/>
    </row>
    <row r="820" spans="8:9" ht="15">
      <c r="H820" s="36"/>
      <c r="I820" s="36"/>
    </row>
    <row r="821" spans="8:9" ht="15">
      <c r="H821" s="36"/>
      <c r="I821" s="36"/>
    </row>
    <row r="822" spans="8:9" ht="15">
      <c r="H822" s="36"/>
      <c r="I822" s="36"/>
    </row>
    <row r="823" spans="8:9" ht="15">
      <c r="H823" s="36"/>
      <c r="I823" s="36"/>
    </row>
    <row r="824" spans="8:9" ht="15">
      <c r="H824" s="36"/>
      <c r="I824" s="36"/>
    </row>
    <row r="825" spans="8:9" ht="15">
      <c r="H825" s="36"/>
      <c r="I825" s="36"/>
    </row>
    <row r="826" spans="8:9" ht="15">
      <c r="H826" s="36"/>
      <c r="I826" s="36"/>
    </row>
    <row r="827" spans="8:9" ht="15">
      <c r="H827" s="36"/>
      <c r="I827" s="36"/>
    </row>
    <row r="828" spans="8:9" ht="15">
      <c r="H828" s="36"/>
      <c r="I828" s="36"/>
    </row>
    <row r="829" spans="8:9" ht="15">
      <c r="H829" s="36"/>
      <c r="I829" s="36"/>
    </row>
    <row r="830" spans="8:9" ht="15">
      <c r="H830" s="36"/>
      <c r="I830" s="36"/>
    </row>
    <row r="831" spans="8:9" ht="15">
      <c r="H831" s="36"/>
      <c r="I831" s="36"/>
    </row>
    <row r="832" spans="8:9" ht="15">
      <c r="H832" s="36"/>
      <c r="I832" s="36"/>
    </row>
    <row r="833" spans="8:9" ht="15">
      <c r="H833" s="36"/>
      <c r="I833" s="36"/>
    </row>
    <row r="834" spans="8:9" ht="15">
      <c r="H834" s="36"/>
      <c r="I834" s="36"/>
    </row>
    <row r="835" spans="8:9" ht="15">
      <c r="H835" s="36"/>
      <c r="I835" s="36"/>
    </row>
    <row r="836" spans="8:9" ht="15">
      <c r="H836" s="36"/>
      <c r="I836" s="36"/>
    </row>
    <row r="837" spans="8:9" ht="15">
      <c r="H837" s="36"/>
      <c r="I837" s="36"/>
    </row>
    <row r="838" spans="8:9" ht="15">
      <c r="H838" s="36"/>
      <c r="I838" s="36"/>
    </row>
    <row r="839" spans="8:9" ht="15">
      <c r="H839" s="36"/>
      <c r="I839" s="36"/>
    </row>
    <row r="840" spans="8:9" ht="15">
      <c r="H840" s="36"/>
      <c r="I840" s="36"/>
    </row>
    <row r="841" spans="8:9" ht="15">
      <c r="H841" s="36"/>
      <c r="I841" s="36"/>
    </row>
    <row r="842" spans="8:9" ht="15">
      <c r="H842" s="36"/>
      <c r="I842" s="36"/>
    </row>
    <row r="843" spans="8:9" ht="15">
      <c r="H843" s="36"/>
      <c r="I843" s="36"/>
    </row>
    <row r="844" spans="8:9" ht="15">
      <c r="H844" s="36"/>
      <c r="I844" s="36"/>
    </row>
    <row r="845" spans="8:9" ht="15">
      <c r="H845" s="36"/>
      <c r="I845" s="36"/>
    </row>
    <row r="846" spans="8:9" ht="15">
      <c r="H846" s="36"/>
      <c r="I846" s="36"/>
    </row>
    <row r="847" spans="8:9" ht="15">
      <c r="H847" s="36"/>
      <c r="I847" s="36"/>
    </row>
    <row r="848" spans="8:9" ht="15">
      <c r="H848" s="36"/>
      <c r="I848" s="36"/>
    </row>
    <row r="849" spans="8:9" ht="15">
      <c r="H849" s="36"/>
      <c r="I849" s="36"/>
    </row>
    <row r="850" spans="8:9" ht="15">
      <c r="H850" s="36"/>
      <c r="I850" s="36"/>
    </row>
    <row r="851" spans="8:9" ht="15">
      <c r="H851" s="36"/>
      <c r="I851" s="36"/>
    </row>
    <row r="852" spans="8:9" ht="15">
      <c r="H852" s="36"/>
      <c r="I852" s="36"/>
    </row>
    <row r="853" spans="8:9" ht="15">
      <c r="H853" s="36"/>
      <c r="I853" s="36"/>
    </row>
    <row r="854" spans="8:9" ht="15">
      <c r="H854" s="36"/>
      <c r="I854" s="36"/>
    </row>
    <row r="855" spans="8:9" ht="15">
      <c r="H855" s="36"/>
      <c r="I855" s="36"/>
    </row>
    <row r="856" spans="8:9" ht="15">
      <c r="H856" s="36"/>
      <c r="I856" s="36"/>
    </row>
    <row r="857" spans="8:9" ht="15">
      <c r="H857" s="36"/>
      <c r="I857" s="36"/>
    </row>
    <row r="858" spans="8:9" ht="15">
      <c r="H858" s="36"/>
      <c r="I858" s="36"/>
    </row>
    <row r="859" spans="8:9" ht="15">
      <c r="H859" s="36"/>
      <c r="I859" s="36"/>
    </row>
    <row r="860" spans="8:9" ht="15">
      <c r="H860" s="36"/>
      <c r="I860" s="36"/>
    </row>
    <row r="861" spans="8:9" ht="15">
      <c r="H861" s="36"/>
      <c r="I861" s="36"/>
    </row>
    <row r="862" spans="8:9" ht="15">
      <c r="H862" s="36"/>
      <c r="I862" s="36"/>
    </row>
    <row r="863" spans="8:9" ht="15">
      <c r="H863" s="36"/>
      <c r="I863" s="36"/>
    </row>
    <row r="864" spans="8:9" ht="15">
      <c r="H864" s="36"/>
      <c r="I864" s="36"/>
    </row>
    <row r="865" spans="8:9" ht="15">
      <c r="H865" s="36"/>
      <c r="I865" s="36"/>
    </row>
    <row r="866" spans="8:9" ht="15">
      <c r="H866" s="36"/>
      <c r="I866" s="36"/>
    </row>
    <row r="867" spans="8:9" ht="15">
      <c r="H867" s="36"/>
      <c r="I867" s="36"/>
    </row>
    <row r="868" spans="8:9" ht="15">
      <c r="H868" s="36"/>
      <c r="I868" s="36"/>
    </row>
    <row r="869" spans="8:9" ht="15">
      <c r="H869" s="36"/>
      <c r="I869" s="36"/>
    </row>
    <row r="870" spans="8:9" ht="15">
      <c r="H870" s="36"/>
      <c r="I870" s="36"/>
    </row>
    <row r="871" spans="8:9" ht="15">
      <c r="H871" s="36"/>
      <c r="I871" s="36"/>
    </row>
    <row r="872" spans="8:9" ht="15">
      <c r="H872" s="36"/>
      <c r="I872" s="36"/>
    </row>
    <row r="873" spans="8:9" ht="15">
      <c r="H873" s="36"/>
      <c r="I873" s="36"/>
    </row>
    <row r="874" spans="8:9" ht="15">
      <c r="H874" s="36"/>
      <c r="I874" s="36"/>
    </row>
    <row r="875" spans="8:9" ht="15">
      <c r="H875" s="36"/>
      <c r="I875" s="36"/>
    </row>
    <row r="876" spans="8:9" ht="15">
      <c r="H876" s="36"/>
      <c r="I876" s="36"/>
    </row>
    <row r="877" spans="8:9" ht="15">
      <c r="H877" s="36"/>
      <c r="I877" s="36"/>
    </row>
    <row r="878" spans="8:9" ht="15">
      <c r="H878" s="36"/>
      <c r="I878" s="36"/>
    </row>
    <row r="879" spans="8:9" ht="15">
      <c r="H879" s="36"/>
      <c r="I879" s="36"/>
    </row>
    <row r="880" spans="8:9" ht="15">
      <c r="H880" s="36"/>
      <c r="I880" s="36"/>
    </row>
    <row r="881" spans="8:9" ht="15">
      <c r="H881" s="36"/>
      <c r="I881" s="36"/>
    </row>
    <row r="882" spans="8:9" ht="15">
      <c r="H882" s="36"/>
      <c r="I882" s="36"/>
    </row>
    <row r="883" spans="8:9" ht="15">
      <c r="H883" s="36"/>
      <c r="I883" s="36"/>
    </row>
    <row r="884" spans="8:9" ht="15">
      <c r="H884" s="36"/>
      <c r="I884" s="36"/>
    </row>
    <row r="885" spans="8:9" ht="15">
      <c r="H885" s="36"/>
      <c r="I885" s="36"/>
    </row>
    <row r="886" spans="8:9" ht="15">
      <c r="H886" s="36"/>
      <c r="I886" s="36"/>
    </row>
    <row r="887" spans="8:9" ht="15">
      <c r="H887" s="36"/>
      <c r="I887" s="36"/>
    </row>
    <row r="888" spans="8:9" ht="15">
      <c r="H888" s="36"/>
      <c r="I888" s="36"/>
    </row>
    <row r="889" spans="8:9" ht="15">
      <c r="H889" s="36"/>
      <c r="I889" s="36"/>
    </row>
    <row r="890" spans="8:9" ht="15">
      <c r="H890" s="36"/>
      <c r="I890" s="36"/>
    </row>
    <row r="891" spans="8:9" ht="15">
      <c r="H891" s="36"/>
      <c r="I891" s="36"/>
    </row>
    <row r="892" spans="8:9" ht="15">
      <c r="H892" s="36"/>
      <c r="I892" s="36"/>
    </row>
    <row r="893" spans="8:9" ht="15">
      <c r="H893" s="36"/>
      <c r="I893" s="36"/>
    </row>
    <row r="894" spans="8:9" ht="15">
      <c r="H894" s="36"/>
      <c r="I894" s="36"/>
    </row>
    <row r="895" spans="8:9" ht="15">
      <c r="H895" s="36"/>
      <c r="I895" s="36"/>
    </row>
    <row r="896" spans="8:9" ht="15">
      <c r="H896" s="36"/>
      <c r="I896" s="36"/>
    </row>
    <row r="897" spans="8:9" ht="15">
      <c r="H897" s="36"/>
      <c r="I897" s="36"/>
    </row>
    <row r="898" spans="8:9" ht="15">
      <c r="H898" s="36"/>
      <c r="I898" s="36"/>
    </row>
    <row r="899" spans="8:9" ht="15">
      <c r="H899" s="36"/>
      <c r="I899" s="36"/>
    </row>
    <row r="900" spans="8:9" ht="15">
      <c r="H900" s="36"/>
      <c r="I900" s="36"/>
    </row>
    <row r="901" spans="8:9" ht="15">
      <c r="H901" s="36"/>
      <c r="I901" s="36"/>
    </row>
    <row r="902" spans="8:9" ht="15">
      <c r="H902" s="36"/>
      <c r="I902" s="36"/>
    </row>
    <row r="903" spans="8:9" ht="15">
      <c r="H903" s="36"/>
      <c r="I903" s="36"/>
    </row>
    <row r="904" spans="8:9" ht="15">
      <c r="H904" s="36"/>
      <c r="I904" s="36"/>
    </row>
    <row r="905" spans="8:9" ht="15">
      <c r="H905" s="36"/>
      <c r="I905" s="36"/>
    </row>
    <row r="906" spans="8:9" ht="15">
      <c r="H906" s="36"/>
      <c r="I906" s="36"/>
    </row>
    <row r="907" spans="8:9" ht="15">
      <c r="H907" s="36"/>
      <c r="I907" s="36"/>
    </row>
    <row r="908" spans="8:9" ht="15">
      <c r="H908" s="36"/>
      <c r="I908" s="36"/>
    </row>
    <row r="909" spans="8:9" ht="15">
      <c r="H909" s="36"/>
      <c r="I909" s="36"/>
    </row>
    <row r="910" spans="8:9" ht="15">
      <c r="H910" s="36"/>
      <c r="I910" s="36"/>
    </row>
    <row r="911" spans="8:9" ht="15">
      <c r="H911" s="36"/>
      <c r="I911" s="36"/>
    </row>
    <row r="912" spans="8:9" ht="15">
      <c r="H912" s="36"/>
      <c r="I912" s="36"/>
    </row>
    <row r="913" spans="8:9" ht="15">
      <c r="H913" s="36"/>
      <c r="I913" s="36"/>
    </row>
    <row r="914" spans="8:9" ht="15">
      <c r="H914" s="36"/>
      <c r="I914" s="36"/>
    </row>
    <row r="915" spans="8:9" ht="15">
      <c r="H915" s="36"/>
      <c r="I915" s="36"/>
    </row>
    <row r="916" spans="8:9" ht="15">
      <c r="H916" s="36"/>
      <c r="I916" s="36"/>
    </row>
    <row r="917" spans="8:9" ht="15">
      <c r="H917" s="36"/>
      <c r="I917" s="36"/>
    </row>
    <row r="918" spans="8:9" ht="15">
      <c r="H918" s="36"/>
      <c r="I918" s="36"/>
    </row>
    <row r="919" spans="8:9" ht="15">
      <c r="H919" s="36"/>
      <c r="I919" s="36"/>
    </row>
    <row r="920" spans="8:9" ht="15">
      <c r="H920" s="36"/>
      <c r="I920" s="36"/>
    </row>
    <row r="921" spans="8:9" ht="15">
      <c r="H921" s="36"/>
      <c r="I921" s="36"/>
    </row>
    <row r="922" spans="8:9" ht="15">
      <c r="H922" s="36"/>
      <c r="I922" s="36"/>
    </row>
    <row r="923" spans="8:9" ht="15">
      <c r="H923" s="36"/>
      <c r="I923" s="36"/>
    </row>
    <row r="924" spans="8:9" ht="15">
      <c r="H924" s="36"/>
      <c r="I924" s="36"/>
    </row>
    <row r="925" spans="8:9" ht="15">
      <c r="H925" s="36"/>
      <c r="I925" s="36"/>
    </row>
    <row r="926" spans="8:9" ht="15">
      <c r="H926" s="36"/>
      <c r="I926" s="36"/>
    </row>
    <row r="927" spans="8:9" ht="15">
      <c r="H927" s="36"/>
      <c r="I927" s="36"/>
    </row>
    <row r="928" spans="8:9" ht="15">
      <c r="H928" s="36"/>
      <c r="I928" s="36"/>
    </row>
    <row r="929" spans="8:9" ht="15">
      <c r="H929" s="36"/>
      <c r="I929" s="36"/>
    </row>
    <row r="930" spans="8:9" ht="15">
      <c r="H930" s="36"/>
      <c r="I930" s="36"/>
    </row>
    <row r="931" spans="8:9" ht="15">
      <c r="H931" s="36"/>
      <c r="I931" s="36"/>
    </row>
    <row r="932" spans="8:9" ht="15">
      <c r="H932" s="36"/>
      <c r="I932" s="36"/>
    </row>
    <row r="933" spans="8:9" ht="15">
      <c r="H933" s="36"/>
      <c r="I933" s="36"/>
    </row>
    <row r="934" spans="8:9" ht="15">
      <c r="H934" s="36"/>
      <c r="I934" s="36"/>
    </row>
    <row r="935" spans="8:9" ht="15">
      <c r="H935" s="36"/>
      <c r="I935" s="36"/>
    </row>
    <row r="936" spans="8:9" ht="15">
      <c r="H936" s="36"/>
      <c r="I936" s="36"/>
    </row>
    <row r="937" spans="8:9" ht="15">
      <c r="H937" s="36"/>
      <c r="I937" s="36"/>
    </row>
    <row r="938" spans="8:9" ht="15">
      <c r="H938" s="36"/>
      <c r="I938" s="36"/>
    </row>
    <row r="939" spans="8:9" ht="15">
      <c r="H939" s="36"/>
      <c r="I939" s="36"/>
    </row>
    <row r="940" spans="8:9" ht="15">
      <c r="H940" s="36"/>
      <c r="I940" s="36"/>
    </row>
    <row r="941" spans="8:9" ht="15">
      <c r="H941" s="36"/>
      <c r="I941" s="36"/>
    </row>
    <row r="942" spans="8:9" ht="15">
      <c r="H942" s="36"/>
      <c r="I942" s="36"/>
    </row>
    <row r="943" spans="8:9" ht="15">
      <c r="H943" s="36"/>
      <c r="I943" s="36"/>
    </row>
    <row r="944" spans="8:9" ht="15">
      <c r="H944" s="36"/>
      <c r="I944" s="36"/>
    </row>
    <row r="945" spans="8:9" ht="15">
      <c r="H945" s="36"/>
      <c r="I945" s="36"/>
    </row>
    <row r="946" spans="8:9" ht="15">
      <c r="H946" s="36"/>
      <c r="I946" s="36"/>
    </row>
    <row r="947" spans="8:9" ht="15">
      <c r="H947" s="36"/>
      <c r="I947" s="36"/>
    </row>
    <row r="948" spans="8:9" ht="15">
      <c r="H948" s="36"/>
      <c r="I948" s="36"/>
    </row>
    <row r="949" spans="8:9" ht="15">
      <c r="H949" s="36"/>
      <c r="I949" s="36"/>
    </row>
    <row r="950" spans="8:9" ht="15">
      <c r="H950" s="36"/>
      <c r="I950" s="36"/>
    </row>
    <row r="951" spans="8:9" ht="15">
      <c r="H951" s="36"/>
      <c r="I951" s="36"/>
    </row>
    <row r="952" spans="8:9" ht="15">
      <c r="H952" s="36"/>
      <c r="I952" s="36"/>
    </row>
    <row r="953" spans="8:9" ht="15">
      <c r="H953" s="36"/>
      <c r="I953" s="36"/>
    </row>
    <row r="954" spans="8:9" ht="15">
      <c r="H954" s="36"/>
      <c r="I954" s="36"/>
    </row>
    <row r="955" spans="8:9" ht="15">
      <c r="H955" s="36"/>
      <c r="I955" s="36"/>
    </row>
    <row r="956" spans="8:9" ht="15">
      <c r="H956" s="36"/>
      <c r="I956" s="36"/>
    </row>
    <row r="957" spans="8:9" ht="15">
      <c r="H957" s="36"/>
      <c r="I957" s="36"/>
    </row>
    <row r="958" spans="8:9" ht="15">
      <c r="H958" s="36"/>
      <c r="I958" s="36"/>
    </row>
    <row r="959" spans="8:9" ht="15">
      <c r="H959" s="36"/>
      <c r="I959" s="36"/>
    </row>
    <row r="960" spans="8:9" ht="15">
      <c r="H960" s="36"/>
      <c r="I960" s="36"/>
    </row>
    <row r="961" spans="8:9" ht="15">
      <c r="H961" s="36"/>
      <c r="I961" s="36"/>
    </row>
    <row r="962" spans="8:9" ht="15">
      <c r="H962" s="36"/>
      <c r="I962" s="36"/>
    </row>
    <row r="963" spans="8:9" ht="15">
      <c r="H963" s="36"/>
      <c r="I963" s="36"/>
    </row>
    <row r="964" spans="8:9" ht="15">
      <c r="H964" s="36"/>
      <c r="I964" s="36"/>
    </row>
    <row r="965" spans="8:9" ht="15">
      <c r="H965" s="36"/>
      <c r="I965" s="36"/>
    </row>
    <row r="966" spans="8:9" ht="15">
      <c r="H966" s="36"/>
      <c r="I966" s="36"/>
    </row>
    <row r="967" spans="8:9" ht="15">
      <c r="H967" s="36"/>
      <c r="I967" s="36"/>
    </row>
    <row r="968" spans="8:9" ht="15">
      <c r="H968" s="36"/>
      <c r="I968" s="36"/>
    </row>
    <row r="969" spans="8:9" ht="15">
      <c r="H969" s="36"/>
      <c r="I969" s="36"/>
    </row>
    <row r="970" spans="8:9" ht="15">
      <c r="H970" s="36"/>
      <c r="I970" s="36"/>
    </row>
    <row r="971" spans="8:9" ht="15">
      <c r="H971" s="36"/>
      <c r="I971" s="36"/>
    </row>
    <row r="972" spans="8:9" ht="15">
      <c r="H972" s="36"/>
      <c r="I972" s="36"/>
    </row>
    <row r="973" spans="8:9" ht="15">
      <c r="H973" s="36"/>
      <c r="I973" s="36"/>
    </row>
    <row r="974" spans="8:9" ht="15">
      <c r="H974" s="36"/>
      <c r="I974" s="36"/>
    </row>
    <row r="975" spans="8:9" ht="15">
      <c r="H975" s="36"/>
      <c r="I975" s="36"/>
    </row>
    <row r="976" spans="8:9" ht="15">
      <c r="H976" s="36"/>
      <c r="I976" s="36"/>
    </row>
    <row r="977" spans="8:9" ht="15">
      <c r="H977" s="36"/>
      <c r="I977" s="36"/>
    </row>
    <row r="978" spans="8:9" ht="15">
      <c r="H978" s="36"/>
      <c r="I978" s="36"/>
    </row>
    <row r="979" spans="8:9" ht="15">
      <c r="H979" s="36"/>
      <c r="I979" s="36"/>
    </row>
    <row r="980" spans="8:9" ht="15">
      <c r="H980" s="36"/>
      <c r="I980" s="36"/>
    </row>
    <row r="981" spans="8:9" ht="15">
      <c r="H981" s="36"/>
      <c r="I981" s="36"/>
    </row>
    <row r="982" spans="8:9" ht="15">
      <c r="H982" s="36"/>
      <c r="I982" s="36"/>
    </row>
    <row r="983" spans="8:9" ht="15">
      <c r="H983" s="36"/>
      <c r="I983" s="36"/>
    </row>
    <row r="984" spans="8:9" ht="15">
      <c r="H984" s="36"/>
      <c r="I984" s="36"/>
    </row>
    <row r="985" spans="8:9" ht="15">
      <c r="H985" s="36"/>
      <c r="I985" s="36"/>
    </row>
    <row r="986" spans="8:9" ht="15">
      <c r="H986" s="36"/>
      <c r="I986" s="36"/>
    </row>
    <row r="987" spans="8:9" ht="15">
      <c r="H987" s="36"/>
      <c r="I987" s="36"/>
    </row>
    <row r="988" spans="8:9" ht="15">
      <c r="H988" s="36"/>
      <c r="I988" s="36"/>
    </row>
    <row r="989" spans="8:9" ht="15">
      <c r="H989" s="36"/>
      <c r="I989" s="36"/>
    </row>
    <row r="990" spans="8:9" ht="15">
      <c r="H990" s="36"/>
      <c r="I990" s="36"/>
    </row>
    <row r="991" spans="8:9" ht="15">
      <c r="H991" s="36"/>
      <c r="I991" s="36"/>
    </row>
    <row r="992" spans="8:9" ht="15">
      <c r="H992" s="36"/>
      <c r="I992" s="36"/>
    </row>
    <row r="993" spans="8:9" ht="15">
      <c r="H993" s="36"/>
      <c r="I993" s="36"/>
    </row>
    <row r="994" spans="8:9" ht="15">
      <c r="H994" s="36"/>
      <c r="I994" s="36"/>
    </row>
    <row r="995" spans="8:9" ht="15">
      <c r="H995" s="36"/>
      <c r="I995" s="36"/>
    </row>
    <row r="996" spans="8:9" ht="15">
      <c r="H996" s="36"/>
      <c r="I996" s="36"/>
    </row>
    <row r="997" spans="8:9" ht="15">
      <c r="H997" s="36"/>
      <c r="I997" s="36"/>
    </row>
    <row r="998" spans="8:9" ht="15">
      <c r="H998" s="36"/>
      <c r="I998" s="36"/>
    </row>
    <row r="999" spans="8:9" ht="15">
      <c r="H999" s="36"/>
      <c r="I999" s="36"/>
    </row>
    <row r="1000" spans="8:9" ht="15">
      <c r="H1000" s="36"/>
      <c r="I1000" s="36"/>
    </row>
    <row r="1001" spans="8:9" ht="15">
      <c r="H1001" s="36"/>
      <c r="I1001" s="36"/>
    </row>
    <row r="1002" spans="8:9" ht="15">
      <c r="H1002" s="36"/>
      <c r="I1002" s="36"/>
    </row>
    <row r="1003" spans="8:9" ht="15">
      <c r="H1003" s="36"/>
      <c r="I1003" s="36"/>
    </row>
    <row r="1004" spans="8:9" ht="15">
      <c r="H1004" s="36"/>
      <c r="I1004" s="36"/>
    </row>
    <row r="1005" spans="8:9" ht="15">
      <c r="H1005" s="36"/>
      <c r="I1005" s="36"/>
    </row>
    <row r="1006" spans="8:9" ht="15">
      <c r="H1006" s="36"/>
      <c r="I1006" s="36"/>
    </row>
    <row r="1007" spans="8:9" ht="15">
      <c r="H1007" s="36"/>
      <c r="I1007" s="36"/>
    </row>
    <row r="1008" spans="8:9" ht="15">
      <c r="H1008" s="36"/>
      <c r="I1008" s="36"/>
    </row>
    <row r="1009" spans="8:9" ht="15">
      <c r="H1009" s="36"/>
      <c r="I1009" s="36"/>
    </row>
    <row r="1010" spans="8:9" ht="15">
      <c r="H1010" s="36"/>
      <c r="I1010" s="36"/>
    </row>
    <row r="1011" spans="8:9" ht="15">
      <c r="H1011" s="36"/>
      <c r="I1011" s="36"/>
    </row>
    <row r="1012" spans="8:9" ht="15">
      <c r="H1012" s="36"/>
      <c r="I1012" s="36"/>
    </row>
    <row r="1013" spans="8:9" ht="15">
      <c r="H1013" s="36"/>
      <c r="I1013" s="36"/>
    </row>
    <row r="1014" spans="8:9" ht="15">
      <c r="H1014" s="36"/>
      <c r="I1014" s="36"/>
    </row>
    <row r="1015" spans="8:9" ht="15">
      <c r="H1015" s="36"/>
      <c r="I1015" s="36"/>
    </row>
    <row r="1016" spans="8:9" ht="15">
      <c r="H1016" s="36"/>
      <c r="I1016" s="36"/>
    </row>
    <row r="1017" spans="8:9" ht="15">
      <c r="H1017" s="36"/>
      <c r="I1017" s="36"/>
    </row>
    <row r="1018" spans="8:9" ht="15">
      <c r="H1018" s="36"/>
      <c r="I1018" s="36"/>
    </row>
    <row r="1019" spans="8:9" ht="15">
      <c r="H1019" s="36"/>
      <c r="I1019" s="36"/>
    </row>
    <row r="1020" spans="8:9" ht="15">
      <c r="H1020" s="36"/>
      <c r="I1020" s="36"/>
    </row>
    <row r="1021" spans="8:9" ht="15">
      <c r="H1021" s="36"/>
      <c r="I1021" s="36"/>
    </row>
    <row r="1022" spans="8:9" ht="15">
      <c r="H1022" s="36"/>
      <c r="I1022" s="36"/>
    </row>
    <row r="1023" spans="8:9" ht="15">
      <c r="H1023" s="36"/>
      <c r="I1023" s="36"/>
    </row>
    <row r="1024" spans="8:9" ht="15">
      <c r="H1024" s="36"/>
      <c r="I1024" s="36"/>
    </row>
    <row r="1025" spans="8:9" ht="15">
      <c r="H1025" s="36"/>
      <c r="I1025" s="36"/>
    </row>
    <row r="1026" spans="8:9" ht="15">
      <c r="H1026" s="36"/>
      <c r="I1026" s="36"/>
    </row>
    <row r="1027" spans="8:9" ht="15">
      <c r="H1027" s="36"/>
      <c r="I1027" s="36"/>
    </row>
    <row r="1028" spans="8:9" ht="15">
      <c r="H1028" s="36"/>
      <c r="I1028" s="36"/>
    </row>
    <row r="1029" spans="8:9" ht="15">
      <c r="H1029" s="36"/>
      <c r="I1029" s="36"/>
    </row>
    <row r="1030" spans="8:9" ht="15">
      <c r="H1030" s="36"/>
      <c r="I1030" s="36"/>
    </row>
    <row r="1031" spans="8:9" ht="15">
      <c r="H1031" s="36"/>
      <c r="I1031" s="36"/>
    </row>
    <row r="1032" spans="8:9" ht="15">
      <c r="H1032" s="36"/>
      <c r="I1032" s="36"/>
    </row>
    <row r="1033" spans="8:9" ht="15">
      <c r="H1033" s="36"/>
      <c r="I1033" s="36"/>
    </row>
    <row r="1034" spans="8:9" ht="15">
      <c r="H1034" s="36"/>
      <c r="I1034" s="36"/>
    </row>
    <row r="1035" spans="8:9" ht="15">
      <c r="H1035" s="36"/>
      <c r="I1035" s="36"/>
    </row>
    <row r="1036" spans="8:9" ht="15">
      <c r="H1036" s="36"/>
      <c r="I1036" s="36"/>
    </row>
    <row r="1037" spans="8:9" ht="15">
      <c r="H1037" s="36"/>
      <c r="I1037" s="36"/>
    </row>
    <row r="1038" spans="8:9" ht="15">
      <c r="H1038" s="36"/>
      <c r="I1038" s="36"/>
    </row>
    <row r="1039" spans="8:9" ht="15">
      <c r="H1039" s="36"/>
      <c r="I1039" s="36"/>
    </row>
    <row r="1040" spans="8:9" ht="15">
      <c r="H1040" s="36"/>
      <c r="I1040" s="36"/>
    </row>
    <row r="1041" spans="8:9" ht="15">
      <c r="H1041" s="36"/>
      <c r="I1041" s="36"/>
    </row>
    <row r="1042" spans="8:9" ht="15">
      <c r="H1042" s="36"/>
      <c r="I1042" s="36"/>
    </row>
    <row r="1043" spans="8:9" ht="15">
      <c r="H1043" s="36"/>
      <c r="I1043" s="36"/>
    </row>
    <row r="1044" spans="8:9" ht="15">
      <c r="H1044" s="36"/>
      <c r="I1044" s="36"/>
    </row>
    <row r="1045" spans="8:9" ht="15">
      <c r="H1045" s="36"/>
      <c r="I1045" s="36"/>
    </row>
    <row r="1046" spans="8:9" ht="15">
      <c r="H1046" s="36"/>
      <c r="I1046" s="36"/>
    </row>
    <row r="1047" spans="8:9" ht="15">
      <c r="H1047" s="36"/>
      <c r="I1047" s="36"/>
    </row>
    <row r="1048" spans="8:9" ht="15">
      <c r="H1048" s="36"/>
      <c r="I1048" s="36"/>
    </row>
    <row r="1049" spans="8:9" ht="15">
      <c r="H1049" s="36"/>
      <c r="I1049" s="36"/>
    </row>
    <row r="1050" spans="8:9" ht="15">
      <c r="H1050" s="36"/>
      <c r="I1050" s="36"/>
    </row>
    <row r="1051" spans="8:9" ht="15">
      <c r="H1051" s="36"/>
      <c r="I1051" s="36"/>
    </row>
    <row r="1052" spans="8:9" ht="15">
      <c r="H1052" s="36"/>
      <c r="I1052" s="36"/>
    </row>
    <row r="1053" spans="8:9" ht="15">
      <c r="H1053" s="36"/>
      <c r="I1053" s="36"/>
    </row>
    <row r="1054" spans="8:9" ht="15">
      <c r="H1054" s="36"/>
      <c r="I1054" s="36"/>
    </row>
    <row r="1055" spans="8:9" ht="15">
      <c r="H1055" s="36"/>
      <c r="I1055" s="36"/>
    </row>
    <row r="1056" spans="8:9" ht="15">
      <c r="H1056" s="36"/>
      <c r="I1056" s="36"/>
    </row>
    <row r="1057" spans="8:9" ht="15">
      <c r="H1057" s="36"/>
      <c r="I1057" s="36"/>
    </row>
    <row r="1058" spans="8:9" ht="15">
      <c r="H1058" s="36"/>
      <c r="I1058" s="36"/>
    </row>
    <row r="1059" spans="8:9" ht="15">
      <c r="H1059" s="36"/>
      <c r="I1059" s="36"/>
    </row>
    <row r="1060" spans="8:9" ht="15">
      <c r="H1060" s="36"/>
      <c r="I1060" s="36"/>
    </row>
    <row r="1061" spans="8:9" ht="15">
      <c r="H1061" s="36"/>
      <c r="I1061" s="36"/>
    </row>
    <row r="1062" spans="8:9" ht="15">
      <c r="H1062" s="36"/>
      <c r="I1062" s="36"/>
    </row>
    <row r="1063" spans="8:9" ht="15">
      <c r="H1063" s="36"/>
      <c r="I1063" s="36"/>
    </row>
    <row r="1064" spans="8:9" ht="15">
      <c r="H1064" s="36"/>
      <c r="I1064" s="36"/>
    </row>
    <row r="1065" spans="8:9" ht="15">
      <c r="H1065" s="36"/>
      <c r="I1065" s="36"/>
    </row>
    <row r="1066" spans="8:9" ht="15">
      <c r="H1066" s="36"/>
      <c r="I1066" s="36"/>
    </row>
    <row r="1067" spans="8:9" ht="15">
      <c r="H1067" s="36"/>
      <c r="I1067" s="36"/>
    </row>
    <row r="1068" spans="8:9" ht="15">
      <c r="H1068" s="36"/>
      <c r="I1068" s="36"/>
    </row>
    <row r="1069" spans="8:9" ht="15">
      <c r="H1069" s="36"/>
      <c r="I1069" s="36"/>
    </row>
    <row r="1070" spans="8:9" ht="15">
      <c r="H1070" s="36"/>
      <c r="I1070" s="36"/>
    </row>
    <row r="1071" spans="8:9" ht="15">
      <c r="H1071" s="36"/>
      <c r="I1071" s="36"/>
    </row>
    <row r="1072" spans="8:9" ht="15">
      <c r="H1072" s="36"/>
      <c r="I1072" s="36"/>
    </row>
    <row r="1073" spans="8:9" ht="15">
      <c r="H1073" s="36"/>
      <c r="I1073" s="36"/>
    </row>
    <row r="1074" spans="8:9" ht="15">
      <c r="H1074" s="36"/>
      <c r="I1074" s="36"/>
    </row>
    <row r="1075" spans="8:9" ht="15">
      <c r="H1075" s="36"/>
      <c r="I1075" s="36"/>
    </row>
    <row r="1076" spans="8:9" ht="15">
      <c r="H1076" s="36"/>
      <c r="I1076" s="36"/>
    </row>
    <row r="1077" spans="8:9" ht="15">
      <c r="H1077" s="36"/>
      <c r="I1077" s="36"/>
    </row>
    <row r="1078" spans="8:9" ht="15">
      <c r="H1078" s="36"/>
      <c r="I1078" s="36"/>
    </row>
    <row r="1079" spans="8:9" ht="15">
      <c r="H1079" s="36"/>
      <c r="I1079" s="36"/>
    </row>
    <row r="1080" spans="8:9" ht="15">
      <c r="H1080" s="36"/>
      <c r="I1080" s="36"/>
    </row>
    <row r="1081" spans="8:9" ht="15">
      <c r="H1081" s="36"/>
      <c r="I1081" s="36"/>
    </row>
    <row r="1082" spans="8:9" ht="15">
      <c r="H1082" s="36"/>
      <c r="I1082" s="36"/>
    </row>
    <row r="1083" spans="8:9" ht="15">
      <c r="H1083" s="36"/>
      <c r="I1083" s="36"/>
    </row>
    <row r="1084" spans="8:9" ht="15">
      <c r="H1084" s="36"/>
      <c r="I1084" s="36"/>
    </row>
    <row r="1085" spans="8:9" ht="15">
      <c r="H1085" s="36"/>
      <c r="I1085" s="36"/>
    </row>
    <row r="1086" spans="8:9" ht="15">
      <c r="H1086" s="36"/>
      <c r="I1086" s="36"/>
    </row>
    <row r="1087" spans="8:9" ht="15">
      <c r="H1087" s="36"/>
      <c r="I1087" s="36"/>
    </row>
    <row r="1088" spans="8:9" ht="15">
      <c r="H1088" s="36"/>
      <c r="I1088" s="36"/>
    </row>
    <row r="1089" spans="8:9" ht="15">
      <c r="H1089" s="36"/>
      <c r="I1089" s="36"/>
    </row>
    <row r="1090" spans="8:9" ht="15">
      <c r="H1090" s="36"/>
      <c r="I1090" s="36"/>
    </row>
    <row r="1091" spans="8:9" ht="15">
      <c r="H1091" s="36"/>
      <c r="I1091" s="36"/>
    </row>
    <row r="1092" spans="8:9" ht="15">
      <c r="H1092" s="36"/>
      <c r="I1092" s="36"/>
    </row>
    <row r="1093" spans="8:9" ht="15">
      <c r="H1093" s="36"/>
      <c r="I1093" s="36"/>
    </row>
    <row r="1094" spans="8:9" ht="15">
      <c r="H1094" s="36"/>
      <c r="I1094" s="36"/>
    </row>
    <row r="1095" spans="8:9" ht="15">
      <c r="H1095" s="36"/>
      <c r="I1095" s="36"/>
    </row>
    <row r="1096" spans="8:9" ht="15">
      <c r="H1096" s="36"/>
      <c r="I1096" s="36"/>
    </row>
    <row r="1097" spans="8:9" ht="15">
      <c r="H1097" s="36"/>
      <c r="I1097" s="36"/>
    </row>
    <row r="1098" spans="8:9" ht="15">
      <c r="H1098" s="36"/>
      <c r="I1098" s="36"/>
    </row>
    <row r="1099" spans="8:9" ht="15">
      <c r="H1099" s="36"/>
      <c r="I1099" s="36"/>
    </row>
    <row r="1100" spans="8:9" ht="15">
      <c r="H1100" s="36"/>
      <c r="I1100" s="36"/>
    </row>
    <row r="1101" spans="8:9" ht="15">
      <c r="H1101" s="36"/>
      <c r="I1101" s="36"/>
    </row>
    <row r="1102" spans="8:9" ht="15">
      <c r="H1102" s="36"/>
      <c r="I1102" s="36"/>
    </row>
    <row r="1103" spans="8:9" ht="15">
      <c r="H1103" s="36"/>
      <c r="I1103" s="36"/>
    </row>
    <row r="1104" spans="8:9" ht="15">
      <c r="H1104" s="36"/>
      <c r="I1104" s="36"/>
    </row>
    <row r="1105" spans="8:9" ht="15">
      <c r="H1105" s="36"/>
      <c r="I1105" s="36"/>
    </row>
    <row r="1106" spans="8:9" ht="15">
      <c r="H1106" s="36"/>
      <c r="I1106" s="36"/>
    </row>
    <row r="1107" spans="8:9" ht="15">
      <c r="H1107" s="36"/>
      <c r="I1107" s="36"/>
    </row>
    <row r="1108" spans="8:9" ht="15">
      <c r="H1108" s="36"/>
      <c r="I1108" s="36"/>
    </row>
    <row r="1109" spans="8:9" ht="15">
      <c r="H1109" s="36"/>
      <c r="I1109" s="36"/>
    </row>
    <row r="1110" spans="8:9" ht="15">
      <c r="H1110" s="36"/>
      <c r="I1110" s="36"/>
    </row>
    <row r="1111" spans="8:9" ht="15">
      <c r="H1111" s="36"/>
      <c r="I1111" s="36"/>
    </row>
    <row r="1112" spans="8:9" ht="15">
      <c r="H1112" s="36"/>
      <c r="I1112" s="36"/>
    </row>
    <row r="1113" spans="8:9" ht="15">
      <c r="H1113" s="36"/>
      <c r="I1113" s="36"/>
    </row>
    <row r="1114" spans="8:9" ht="15">
      <c r="H1114" s="36"/>
      <c r="I1114" s="36"/>
    </row>
    <row r="1115" spans="8:9" ht="15">
      <c r="H1115" s="36"/>
      <c r="I1115" s="36"/>
    </row>
    <row r="1116" spans="8:9" ht="15">
      <c r="H1116" s="36"/>
      <c r="I1116" s="36"/>
    </row>
    <row r="1117" spans="8:9" ht="15">
      <c r="H1117" s="36"/>
      <c r="I1117" s="36"/>
    </row>
    <row r="1118" spans="8:9" ht="15">
      <c r="H1118" s="36"/>
      <c r="I1118" s="36"/>
    </row>
    <row r="1119" spans="8:9" ht="15">
      <c r="H1119" s="36"/>
      <c r="I1119" s="36"/>
    </row>
    <row r="1120" spans="8:9" ht="15">
      <c r="H1120" s="36"/>
      <c r="I1120" s="36"/>
    </row>
    <row r="1121" spans="8:9" ht="15">
      <c r="H1121" s="36"/>
      <c r="I1121" s="36"/>
    </row>
    <row r="1122" spans="8:9" ht="15">
      <c r="H1122" s="36"/>
      <c r="I1122" s="36"/>
    </row>
    <row r="1123" spans="8:9" ht="15">
      <c r="H1123" s="36"/>
      <c r="I1123" s="36"/>
    </row>
    <row r="1124" spans="8:9" ht="15">
      <c r="H1124" s="36"/>
      <c r="I1124" s="36"/>
    </row>
  </sheetData>
  <sheetProtection/>
  <mergeCells count="50">
    <mergeCell ref="B202:I202"/>
    <mergeCell ref="B203:I203"/>
    <mergeCell ref="B204:I204"/>
    <mergeCell ref="B205:I205"/>
    <mergeCell ref="B200:I200"/>
    <mergeCell ref="B199:I199"/>
    <mergeCell ref="B201:I201"/>
    <mergeCell ref="B5:I5"/>
    <mergeCell ref="B6:I6"/>
    <mergeCell ref="B198:I198"/>
    <mergeCell ref="H8:H9"/>
    <mergeCell ref="D7:D9"/>
    <mergeCell ref="B11:I11"/>
    <mergeCell ref="I7:I9"/>
    <mergeCell ref="B29:I29"/>
    <mergeCell ref="E7:E9"/>
    <mergeCell ref="B90:I90"/>
    <mergeCell ref="B1:I1"/>
    <mergeCell ref="B65:I65"/>
    <mergeCell ref="B156:I156"/>
    <mergeCell ref="F185:F186"/>
    <mergeCell ref="B176:I176"/>
    <mergeCell ref="B3:I4"/>
    <mergeCell ref="B102:I102"/>
    <mergeCell ref="B109:I109"/>
    <mergeCell ref="B10:I10"/>
    <mergeCell ref="B47:I47"/>
    <mergeCell ref="G8:G9"/>
    <mergeCell ref="B7:B9"/>
    <mergeCell ref="F7:H7"/>
    <mergeCell ref="B18:I18"/>
    <mergeCell ref="C7:C9"/>
    <mergeCell ref="B54:I54"/>
    <mergeCell ref="F8:F9"/>
    <mergeCell ref="B164:I164"/>
    <mergeCell ref="B145:I145"/>
    <mergeCell ref="C185:C186"/>
    <mergeCell ref="D185:D186"/>
    <mergeCell ref="E185:E186"/>
    <mergeCell ref="H185:H186"/>
    <mergeCell ref="B83:I83"/>
    <mergeCell ref="B37:I37"/>
    <mergeCell ref="B72:I72"/>
    <mergeCell ref="B120:I120"/>
    <mergeCell ref="B101:I101"/>
    <mergeCell ref="I185:I186"/>
    <mergeCell ref="G185:G186"/>
    <mergeCell ref="B127:I127"/>
    <mergeCell ref="B138:I138"/>
    <mergeCell ref="B182:I182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20" fitToWidth="1" horizontalDpi="600" verticalDpi="600" orientation="portrait" paperSize="9" scale="84" r:id="rId1"/>
  <headerFooter differentFirst="1">
    <oddHeader>&amp;C&amp;"Times New Roman,обычный"&amp;12&amp;P</oddHeader>
  </headerFooter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S37"/>
  <sheetViews>
    <sheetView zoomScalePageLayoutView="0" workbookViewId="0" topLeftCell="A1">
      <selection activeCell="C4" sqref="C4:S4"/>
    </sheetView>
  </sheetViews>
  <sheetFormatPr defaultColWidth="9.140625" defaultRowHeight="15"/>
  <cols>
    <col min="1" max="1" width="4.140625" style="0" customWidth="1"/>
    <col min="2" max="2" width="4.7109375" style="0" customWidth="1"/>
    <col min="3" max="3" width="33.00390625" style="0" customWidth="1"/>
  </cols>
  <sheetData>
    <row r="4" spans="3:19" ht="30" customHeight="1">
      <c r="C4" s="128" t="s">
        <v>92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7" spans="2:19" ht="15">
      <c r="B7" s="125" t="s">
        <v>76</v>
      </c>
      <c r="C7" s="126"/>
      <c r="D7" s="127" t="s">
        <v>77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2:19" ht="63">
      <c r="B8" s="126"/>
      <c r="C8" s="126"/>
      <c r="D8" s="27" t="s">
        <v>78</v>
      </c>
      <c r="E8" s="27" t="s">
        <v>79</v>
      </c>
      <c r="F8" s="27" t="s">
        <v>80</v>
      </c>
      <c r="G8" s="27" t="s">
        <v>81</v>
      </c>
      <c r="H8" s="27" t="s">
        <v>82</v>
      </c>
      <c r="I8" s="27" t="s">
        <v>83</v>
      </c>
      <c r="J8" s="27" t="s">
        <v>84</v>
      </c>
      <c r="K8" s="27" t="s">
        <v>85</v>
      </c>
      <c r="L8" s="27" t="s">
        <v>86</v>
      </c>
      <c r="M8" s="27" t="s">
        <v>87</v>
      </c>
      <c r="N8" s="28" t="s">
        <v>88</v>
      </c>
      <c r="O8" s="29" t="s">
        <v>89</v>
      </c>
      <c r="P8" s="28" t="s">
        <v>90</v>
      </c>
      <c r="Q8" s="28" t="s">
        <v>91</v>
      </c>
      <c r="R8" s="28" t="s">
        <v>93</v>
      </c>
      <c r="S8" s="28" t="s">
        <v>94</v>
      </c>
    </row>
    <row r="9" spans="2:19" ht="14.25" customHeight="1">
      <c r="B9" s="1">
        <v>1</v>
      </c>
      <c r="C9" s="2" t="s">
        <v>48</v>
      </c>
      <c r="D9" s="3">
        <v>161.5</v>
      </c>
      <c r="E9" s="3">
        <v>200</v>
      </c>
      <c r="F9" s="3">
        <v>193.5</v>
      </c>
      <c r="G9" s="3">
        <v>200</v>
      </c>
      <c r="H9" s="3">
        <v>244.5</v>
      </c>
      <c r="I9" s="3">
        <v>169.5</v>
      </c>
      <c r="J9" s="3">
        <v>200</v>
      </c>
      <c r="K9" s="3">
        <v>176</v>
      </c>
      <c r="L9" s="3">
        <v>200</v>
      </c>
      <c r="M9" s="3">
        <v>169.5</v>
      </c>
      <c r="N9" s="4">
        <f aca="true" t="shared" si="0" ref="N9:N36">(D9+E9+F9+G9+H9+I9+J9+K9+L9+M9)/10</f>
        <v>191.45</v>
      </c>
      <c r="O9" s="5">
        <v>300</v>
      </c>
      <c r="P9" s="4">
        <f>O9*0.5</f>
        <v>150</v>
      </c>
      <c r="Q9" s="6">
        <f aca="true" t="shared" si="1" ref="Q9:Q17">N9-P9</f>
        <v>41.44999999999999</v>
      </c>
      <c r="R9" s="4">
        <f aca="true" t="shared" si="2" ref="R9:R17">N9*100/P9</f>
        <v>127.63333333333334</v>
      </c>
      <c r="S9" s="4">
        <f aca="true" t="shared" si="3" ref="S9:S17">N9*100/P9</f>
        <v>127.63333333333334</v>
      </c>
    </row>
    <row r="10" spans="2:19" ht="14.25" customHeight="1">
      <c r="B10" s="1">
        <v>2</v>
      </c>
      <c r="C10" s="7" t="s">
        <v>49</v>
      </c>
      <c r="D10" s="8"/>
      <c r="E10" s="8"/>
      <c r="F10" s="8"/>
      <c r="G10" s="8">
        <v>141</v>
      </c>
      <c r="H10" s="8"/>
      <c r="I10" s="8"/>
      <c r="J10" s="8"/>
      <c r="K10" s="8"/>
      <c r="L10" s="8">
        <v>141</v>
      </c>
      <c r="M10" s="8"/>
      <c r="N10" s="4">
        <f t="shared" si="0"/>
        <v>28.2</v>
      </c>
      <c r="O10" s="5">
        <v>60</v>
      </c>
      <c r="P10" s="4">
        <f aca="true" t="shared" si="4" ref="P10:P37">O10*0.5</f>
        <v>30</v>
      </c>
      <c r="Q10" s="6">
        <f t="shared" si="1"/>
        <v>-1.8000000000000007</v>
      </c>
      <c r="R10" s="4">
        <f t="shared" si="2"/>
        <v>94</v>
      </c>
      <c r="S10" s="4">
        <f t="shared" si="3"/>
        <v>94</v>
      </c>
    </row>
    <row r="11" spans="2:19" ht="14.25" customHeight="1">
      <c r="B11" s="1">
        <v>3</v>
      </c>
      <c r="C11" s="7" t="s">
        <v>50</v>
      </c>
      <c r="D11" s="8"/>
      <c r="E11" s="8">
        <v>5</v>
      </c>
      <c r="F11" s="8">
        <v>5</v>
      </c>
      <c r="G11" s="8">
        <v>5</v>
      </c>
      <c r="H11" s="8">
        <v>5</v>
      </c>
      <c r="I11" s="8"/>
      <c r="J11" s="8">
        <v>5</v>
      </c>
      <c r="K11" s="8"/>
      <c r="L11" s="8">
        <v>20</v>
      </c>
      <c r="M11" s="8">
        <v>11</v>
      </c>
      <c r="N11" s="4">
        <f t="shared" si="0"/>
        <v>5.6</v>
      </c>
      <c r="O11" s="5">
        <v>10</v>
      </c>
      <c r="P11" s="4">
        <f t="shared" si="4"/>
        <v>5</v>
      </c>
      <c r="Q11" s="6">
        <f t="shared" si="1"/>
        <v>0.5999999999999996</v>
      </c>
      <c r="R11" s="4">
        <f t="shared" si="2"/>
        <v>112</v>
      </c>
      <c r="S11" s="4">
        <f t="shared" si="3"/>
        <v>112</v>
      </c>
    </row>
    <row r="12" spans="2:19" ht="25.5" customHeight="1">
      <c r="B12" s="1">
        <v>4</v>
      </c>
      <c r="C12" s="7" t="s">
        <v>51</v>
      </c>
      <c r="D12" s="8"/>
      <c r="E12" s="8">
        <v>21</v>
      </c>
      <c r="F12" s="8"/>
      <c r="G12" s="8"/>
      <c r="H12" s="8">
        <v>21</v>
      </c>
      <c r="I12" s="8"/>
      <c r="J12" s="8">
        <v>21</v>
      </c>
      <c r="K12" s="8"/>
      <c r="L12" s="8"/>
      <c r="M12" s="8"/>
      <c r="N12" s="4">
        <f t="shared" si="0"/>
        <v>6.3</v>
      </c>
      <c r="O12" s="5">
        <v>12</v>
      </c>
      <c r="P12" s="4">
        <f t="shared" si="4"/>
        <v>6</v>
      </c>
      <c r="Q12" s="6">
        <f t="shared" si="1"/>
        <v>0.2999999999999998</v>
      </c>
      <c r="R12" s="4">
        <f t="shared" si="2"/>
        <v>105</v>
      </c>
      <c r="S12" s="4">
        <f t="shared" si="3"/>
        <v>105</v>
      </c>
    </row>
    <row r="13" spans="2:19" ht="14.25" customHeight="1">
      <c r="B13" s="1">
        <v>5</v>
      </c>
      <c r="C13" s="7" t="s">
        <v>52</v>
      </c>
      <c r="D13" s="9">
        <v>69</v>
      </c>
      <c r="E13" s="9">
        <v>62</v>
      </c>
      <c r="F13" s="9">
        <v>25.4</v>
      </c>
      <c r="G13" s="9">
        <v>25.4</v>
      </c>
      <c r="H13" s="9"/>
      <c r="I13" s="9">
        <v>25.4</v>
      </c>
      <c r="J13" s="9">
        <v>26.5</v>
      </c>
      <c r="K13" s="9"/>
      <c r="L13" s="9">
        <v>132</v>
      </c>
      <c r="M13" s="9">
        <v>89</v>
      </c>
      <c r="N13" s="4">
        <f t="shared" si="0"/>
        <v>45.470000000000006</v>
      </c>
      <c r="O13" s="5">
        <v>86</v>
      </c>
      <c r="P13" s="4">
        <f t="shared" si="4"/>
        <v>43</v>
      </c>
      <c r="Q13" s="6">
        <f t="shared" si="1"/>
        <v>2.470000000000006</v>
      </c>
      <c r="R13" s="4">
        <f t="shared" si="2"/>
        <v>105.74418604651164</v>
      </c>
      <c r="S13" s="4">
        <f t="shared" si="3"/>
        <v>105.74418604651164</v>
      </c>
    </row>
    <row r="14" spans="2:19" ht="30" customHeight="1">
      <c r="B14" s="1">
        <v>7</v>
      </c>
      <c r="C14" s="10" t="s">
        <v>53</v>
      </c>
      <c r="D14" s="11"/>
      <c r="E14" s="12">
        <v>30</v>
      </c>
      <c r="F14" s="13"/>
      <c r="G14" s="12">
        <v>118</v>
      </c>
      <c r="H14" s="12">
        <v>30</v>
      </c>
      <c r="I14" s="12"/>
      <c r="J14" s="12">
        <v>111</v>
      </c>
      <c r="K14" s="12">
        <v>40</v>
      </c>
      <c r="L14" s="12"/>
      <c r="M14" s="12">
        <v>38</v>
      </c>
      <c r="N14" s="4">
        <f t="shared" si="0"/>
        <v>36.7</v>
      </c>
      <c r="O14" s="5">
        <v>60</v>
      </c>
      <c r="P14" s="4">
        <f t="shared" si="4"/>
        <v>30</v>
      </c>
      <c r="Q14" s="14">
        <f t="shared" si="1"/>
        <v>6.700000000000003</v>
      </c>
      <c r="R14" s="4">
        <f t="shared" si="2"/>
        <v>122.33333333333334</v>
      </c>
      <c r="S14" s="4">
        <f t="shared" si="3"/>
        <v>122.33333333333334</v>
      </c>
    </row>
    <row r="15" spans="2:19" ht="14.25" customHeight="1">
      <c r="B15" s="1">
        <v>8</v>
      </c>
      <c r="C15" s="15" t="s">
        <v>54</v>
      </c>
      <c r="D15" s="11">
        <v>54</v>
      </c>
      <c r="E15" s="11"/>
      <c r="F15" s="11">
        <v>88</v>
      </c>
      <c r="G15" s="16"/>
      <c r="H15" s="11"/>
      <c r="I15" s="11">
        <v>115</v>
      </c>
      <c r="J15" s="11"/>
      <c r="K15" s="11"/>
      <c r="L15" s="11"/>
      <c r="M15" s="11"/>
      <c r="N15" s="4">
        <f t="shared" si="0"/>
        <v>25.7</v>
      </c>
      <c r="O15" s="17">
        <v>80</v>
      </c>
      <c r="P15" s="4">
        <f t="shared" si="4"/>
        <v>40</v>
      </c>
      <c r="Q15" s="18">
        <f t="shared" si="1"/>
        <v>-14.3</v>
      </c>
      <c r="R15" s="4">
        <f t="shared" si="2"/>
        <v>64.25</v>
      </c>
      <c r="S15" s="4">
        <f t="shared" si="3"/>
        <v>64.25</v>
      </c>
    </row>
    <row r="16" spans="2:19" ht="14.25" customHeight="1">
      <c r="B16" s="1">
        <v>17</v>
      </c>
      <c r="C16" s="2" t="s">
        <v>55</v>
      </c>
      <c r="D16" s="8">
        <v>21</v>
      </c>
      <c r="E16" s="8"/>
      <c r="F16" s="8">
        <v>21</v>
      </c>
      <c r="G16" s="8"/>
      <c r="H16" s="8">
        <v>103</v>
      </c>
      <c r="I16" s="8">
        <v>21</v>
      </c>
      <c r="J16" s="8"/>
      <c r="K16" s="8">
        <v>124</v>
      </c>
      <c r="L16" s="8"/>
      <c r="M16" s="8">
        <v>41</v>
      </c>
      <c r="N16" s="4">
        <f t="shared" si="0"/>
        <v>33.1</v>
      </c>
      <c r="O16" s="5">
        <v>20</v>
      </c>
      <c r="P16" s="4">
        <f t="shared" si="4"/>
        <v>10</v>
      </c>
      <c r="Q16" s="14">
        <f t="shared" si="1"/>
        <v>23.1</v>
      </c>
      <c r="R16" s="4">
        <f t="shared" si="2"/>
        <v>331</v>
      </c>
      <c r="S16" s="4">
        <f t="shared" si="3"/>
        <v>331</v>
      </c>
    </row>
    <row r="17" spans="2:19" ht="14.25" customHeight="1">
      <c r="B17" s="1">
        <v>18</v>
      </c>
      <c r="C17" s="2" t="s">
        <v>56</v>
      </c>
      <c r="D17" s="8">
        <v>0.06</v>
      </c>
      <c r="E17" s="8">
        <v>3.07</v>
      </c>
      <c r="F17" s="8">
        <v>0.39</v>
      </c>
      <c r="G17" s="8">
        <v>0.23</v>
      </c>
      <c r="H17" s="8">
        <v>0.07</v>
      </c>
      <c r="I17" s="8">
        <v>0.1</v>
      </c>
      <c r="J17" s="8">
        <v>3.1</v>
      </c>
      <c r="K17" s="8">
        <v>0.12</v>
      </c>
      <c r="L17" s="8">
        <v>0.24</v>
      </c>
      <c r="M17" s="8">
        <v>0.07</v>
      </c>
      <c r="N17" s="4">
        <f t="shared" si="0"/>
        <v>0.745</v>
      </c>
      <c r="O17" s="5">
        <v>50</v>
      </c>
      <c r="P17" s="4">
        <f t="shared" si="4"/>
        <v>25</v>
      </c>
      <c r="Q17" s="14">
        <f t="shared" si="1"/>
        <v>-24.255</v>
      </c>
      <c r="R17" s="4">
        <f t="shared" si="2"/>
        <v>2.98</v>
      </c>
      <c r="S17" s="4">
        <f t="shared" si="3"/>
        <v>2.98</v>
      </c>
    </row>
    <row r="18" spans="2:19" ht="14.25" customHeight="1">
      <c r="B18" s="1"/>
      <c r="C18" s="2" t="s">
        <v>57</v>
      </c>
      <c r="D18" s="8">
        <v>93</v>
      </c>
      <c r="E18" s="8">
        <v>305</v>
      </c>
      <c r="F18" s="8">
        <v>100</v>
      </c>
      <c r="G18" s="8">
        <v>67</v>
      </c>
      <c r="H18" s="8">
        <v>27</v>
      </c>
      <c r="I18" s="8">
        <v>67</v>
      </c>
      <c r="J18" s="8">
        <v>272</v>
      </c>
      <c r="K18" s="8"/>
      <c r="L18" s="8">
        <v>27</v>
      </c>
      <c r="M18" s="8"/>
      <c r="N18" s="4">
        <f t="shared" si="0"/>
        <v>95.8</v>
      </c>
      <c r="O18" s="5">
        <v>250</v>
      </c>
      <c r="P18" s="4">
        <f t="shared" si="4"/>
        <v>125</v>
      </c>
      <c r="Q18" s="14"/>
      <c r="R18" s="4"/>
      <c r="S18" s="4"/>
    </row>
    <row r="19" spans="2:19" ht="14.25" customHeight="1">
      <c r="B19" s="1">
        <v>23</v>
      </c>
      <c r="C19" s="2" t="s">
        <v>58</v>
      </c>
      <c r="D19" s="8">
        <v>129</v>
      </c>
      <c r="E19" s="8">
        <v>204</v>
      </c>
      <c r="F19" s="8">
        <v>373</v>
      </c>
      <c r="G19" s="8">
        <v>123</v>
      </c>
      <c r="H19" s="8">
        <v>159</v>
      </c>
      <c r="I19" s="8">
        <v>135</v>
      </c>
      <c r="J19" s="8">
        <v>164</v>
      </c>
      <c r="K19" s="8">
        <v>297</v>
      </c>
      <c r="L19" s="8">
        <v>135</v>
      </c>
      <c r="M19" s="8">
        <v>80</v>
      </c>
      <c r="N19" s="4">
        <f t="shared" si="0"/>
        <v>179.9</v>
      </c>
      <c r="O19" s="5">
        <v>400</v>
      </c>
      <c r="P19" s="4">
        <f t="shared" si="4"/>
        <v>200</v>
      </c>
      <c r="Q19" s="14">
        <f aca="true" t="shared" si="5" ref="Q19:Q36">N19-P19</f>
        <v>-20.099999999999994</v>
      </c>
      <c r="R19" s="4">
        <f>N19*100/P19</f>
        <v>89.95</v>
      </c>
      <c r="S19" s="19">
        <f aca="true" t="shared" si="6" ref="S19:S36">N19*100/P19</f>
        <v>89.95</v>
      </c>
    </row>
    <row r="20" spans="2:19" ht="14.25" customHeight="1">
      <c r="B20" s="1">
        <v>38</v>
      </c>
      <c r="C20" s="2" t="s">
        <v>59</v>
      </c>
      <c r="D20" s="8">
        <v>8</v>
      </c>
      <c r="E20" s="8">
        <v>16</v>
      </c>
      <c r="F20" s="8"/>
      <c r="G20" s="8">
        <v>16</v>
      </c>
      <c r="H20" s="8"/>
      <c r="I20" s="8"/>
      <c r="J20" s="8">
        <v>45</v>
      </c>
      <c r="K20" s="8"/>
      <c r="L20" s="8"/>
      <c r="M20" s="8">
        <v>117</v>
      </c>
      <c r="N20" s="4">
        <f t="shared" si="0"/>
        <v>20.2</v>
      </c>
      <c r="O20" s="5">
        <v>200</v>
      </c>
      <c r="P20" s="4">
        <f t="shared" si="4"/>
        <v>100</v>
      </c>
      <c r="Q20" s="18">
        <f t="shared" si="5"/>
        <v>-79.8</v>
      </c>
      <c r="R20" s="4">
        <f>N20*100/P20</f>
        <v>20.2</v>
      </c>
      <c r="S20" s="19">
        <f t="shared" si="6"/>
        <v>20.2</v>
      </c>
    </row>
    <row r="21" spans="2:19" ht="14.25" customHeight="1">
      <c r="B21" s="1">
        <v>44</v>
      </c>
      <c r="C21" s="30" t="s">
        <v>60</v>
      </c>
      <c r="D21" s="8">
        <v>24</v>
      </c>
      <c r="E21" s="8"/>
      <c r="F21" s="8"/>
      <c r="G21" s="8">
        <v>20</v>
      </c>
      <c r="H21" s="8"/>
      <c r="I21" s="8"/>
      <c r="J21" s="8"/>
      <c r="K21" s="8">
        <v>24</v>
      </c>
      <c r="L21" s="8">
        <v>25</v>
      </c>
      <c r="M21" s="8">
        <v>20</v>
      </c>
      <c r="N21" s="4">
        <f t="shared" si="0"/>
        <v>11.3</v>
      </c>
      <c r="O21" s="5">
        <v>20</v>
      </c>
      <c r="P21" s="4">
        <f t="shared" si="4"/>
        <v>10</v>
      </c>
      <c r="Q21" s="14">
        <f t="shared" si="5"/>
        <v>1.3000000000000007</v>
      </c>
      <c r="R21" s="4">
        <f>N21*100/P21</f>
        <v>113</v>
      </c>
      <c r="S21" s="19">
        <f t="shared" si="6"/>
        <v>113</v>
      </c>
    </row>
    <row r="22" spans="2:19" ht="28.5" customHeight="1">
      <c r="B22" s="1">
        <v>48</v>
      </c>
      <c r="C22" s="30" t="s">
        <v>61</v>
      </c>
      <c r="D22" s="8">
        <v>200</v>
      </c>
      <c r="E22" s="8"/>
      <c r="F22" s="8">
        <v>200</v>
      </c>
      <c r="G22" s="8"/>
      <c r="H22" s="8"/>
      <c r="I22" s="8">
        <v>200</v>
      </c>
      <c r="J22" s="8"/>
      <c r="K22" s="8"/>
      <c r="L22" s="8"/>
      <c r="M22" s="8"/>
      <c r="N22" s="4">
        <f t="shared" si="0"/>
        <v>60</v>
      </c>
      <c r="O22" s="5">
        <v>200</v>
      </c>
      <c r="P22" s="4">
        <f t="shared" si="4"/>
        <v>100</v>
      </c>
      <c r="Q22" s="14">
        <f t="shared" si="5"/>
        <v>-40</v>
      </c>
      <c r="R22" s="4">
        <f>N22*100/P22</f>
        <v>60</v>
      </c>
      <c r="S22" s="4">
        <f t="shared" si="6"/>
        <v>60</v>
      </c>
    </row>
    <row r="23" spans="2:19" ht="14.25" customHeight="1">
      <c r="B23" s="1">
        <v>49</v>
      </c>
      <c r="C23" s="20" t="s">
        <v>62</v>
      </c>
      <c r="D23" s="8">
        <v>30</v>
      </c>
      <c r="E23" s="8">
        <v>30</v>
      </c>
      <c r="F23" s="8">
        <v>30</v>
      </c>
      <c r="G23" s="8">
        <v>30</v>
      </c>
      <c r="H23" s="8">
        <v>30</v>
      </c>
      <c r="I23" s="8">
        <v>30</v>
      </c>
      <c r="J23" s="8">
        <v>30</v>
      </c>
      <c r="K23" s="8">
        <v>30</v>
      </c>
      <c r="L23" s="8">
        <v>30</v>
      </c>
      <c r="M23" s="8">
        <v>30</v>
      </c>
      <c r="N23" s="4">
        <f t="shared" si="0"/>
        <v>30</v>
      </c>
      <c r="O23" s="5">
        <v>120</v>
      </c>
      <c r="P23" s="4">
        <f t="shared" si="4"/>
        <v>60</v>
      </c>
      <c r="Q23" s="14">
        <f t="shared" si="5"/>
        <v>-30</v>
      </c>
      <c r="R23" s="4">
        <f>N23*100/P24</f>
        <v>30</v>
      </c>
      <c r="S23" s="4">
        <f t="shared" si="6"/>
        <v>50</v>
      </c>
    </row>
    <row r="24" spans="2:19" ht="14.25" customHeight="1">
      <c r="B24" s="1">
        <v>50</v>
      </c>
      <c r="C24" s="20" t="s">
        <v>63</v>
      </c>
      <c r="D24" s="8">
        <v>123</v>
      </c>
      <c r="E24" s="8">
        <v>50</v>
      </c>
      <c r="F24" s="8">
        <v>108</v>
      </c>
      <c r="G24" s="8">
        <v>50</v>
      </c>
      <c r="H24" s="8">
        <v>100</v>
      </c>
      <c r="I24" s="8">
        <v>108</v>
      </c>
      <c r="J24" s="8">
        <v>68</v>
      </c>
      <c r="K24" s="8">
        <v>134</v>
      </c>
      <c r="L24" s="8">
        <v>50</v>
      </c>
      <c r="M24" s="8">
        <v>75</v>
      </c>
      <c r="N24" s="4">
        <f t="shared" si="0"/>
        <v>86.6</v>
      </c>
      <c r="O24" s="5">
        <v>200</v>
      </c>
      <c r="P24" s="4">
        <f t="shared" si="4"/>
        <v>100</v>
      </c>
      <c r="Q24" s="14">
        <f t="shared" si="5"/>
        <v>-13.400000000000006</v>
      </c>
      <c r="R24" s="4">
        <f>N24*100/P24</f>
        <v>86.6</v>
      </c>
      <c r="S24" s="4">
        <f t="shared" si="6"/>
        <v>86.6</v>
      </c>
    </row>
    <row r="25" spans="2:19" ht="14.25" customHeight="1">
      <c r="B25" s="1">
        <v>51</v>
      </c>
      <c r="C25" s="2" t="s">
        <v>64</v>
      </c>
      <c r="D25" s="8">
        <v>123</v>
      </c>
      <c r="E25" s="8"/>
      <c r="F25" s="8">
        <v>5</v>
      </c>
      <c r="G25" s="8">
        <v>89</v>
      </c>
      <c r="H25" s="8">
        <v>31</v>
      </c>
      <c r="I25" s="8">
        <v>116</v>
      </c>
      <c r="J25" s="8"/>
      <c r="K25" s="8">
        <v>31</v>
      </c>
      <c r="L25" s="8">
        <v>84</v>
      </c>
      <c r="M25" s="8">
        <v>46</v>
      </c>
      <c r="N25" s="4">
        <f t="shared" si="0"/>
        <v>52.5</v>
      </c>
      <c r="O25" s="5">
        <v>50</v>
      </c>
      <c r="P25" s="4">
        <f t="shared" si="4"/>
        <v>25</v>
      </c>
      <c r="Q25" s="14">
        <f t="shared" si="5"/>
        <v>27.5</v>
      </c>
      <c r="R25" s="4">
        <f>N25*100/P25</f>
        <v>210</v>
      </c>
      <c r="S25" s="19">
        <f t="shared" si="6"/>
        <v>210</v>
      </c>
    </row>
    <row r="26" spans="2:19" ht="14.25" customHeight="1">
      <c r="B26" s="1">
        <v>61</v>
      </c>
      <c r="C26" s="21" t="s">
        <v>65</v>
      </c>
      <c r="D26" s="8"/>
      <c r="E26" s="8"/>
      <c r="F26" s="8">
        <v>14</v>
      </c>
      <c r="G26" s="8"/>
      <c r="H26" s="8">
        <v>61</v>
      </c>
      <c r="I26" s="8"/>
      <c r="J26" s="8"/>
      <c r="K26" s="8">
        <v>20</v>
      </c>
      <c r="L26" s="8"/>
      <c r="M26" s="8">
        <v>61</v>
      </c>
      <c r="N26" s="4">
        <f t="shared" si="0"/>
        <v>15.6</v>
      </c>
      <c r="O26" s="5">
        <v>20</v>
      </c>
      <c r="P26" s="4">
        <f t="shared" si="4"/>
        <v>10</v>
      </c>
      <c r="Q26" s="14">
        <f t="shared" si="5"/>
        <v>5.6</v>
      </c>
      <c r="R26" s="4">
        <f aca="true" t="shared" si="7" ref="R26:R36">N26*100/P26</f>
        <v>156</v>
      </c>
      <c r="S26" s="4">
        <f t="shared" si="6"/>
        <v>156</v>
      </c>
    </row>
    <row r="27" spans="2:19" ht="14.25" customHeight="1">
      <c r="B27" s="1">
        <v>62</v>
      </c>
      <c r="C27" s="20" t="s">
        <v>66</v>
      </c>
      <c r="D27" s="8"/>
      <c r="E27" s="8">
        <v>42</v>
      </c>
      <c r="F27" s="8"/>
      <c r="G27" s="8">
        <v>59</v>
      </c>
      <c r="H27" s="8"/>
      <c r="I27" s="8"/>
      <c r="J27" s="8">
        <v>52</v>
      </c>
      <c r="K27" s="8"/>
      <c r="L27" s="8">
        <v>65</v>
      </c>
      <c r="M27" s="8"/>
      <c r="N27" s="4">
        <f t="shared" si="0"/>
        <v>21.8</v>
      </c>
      <c r="O27" s="5">
        <v>20</v>
      </c>
      <c r="P27" s="4">
        <f t="shared" si="4"/>
        <v>10</v>
      </c>
      <c r="Q27" s="14">
        <f t="shared" si="5"/>
        <v>11.8</v>
      </c>
      <c r="R27" s="4">
        <f t="shared" si="7"/>
        <v>218</v>
      </c>
      <c r="S27" s="4">
        <f>N27*100/P27</f>
        <v>218</v>
      </c>
    </row>
    <row r="28" spans="2:19" ht="14.25" customHeight="1">
      <c r="B28" s="22">
        <v>64</v>
      </c>
      <c r="C28" s="2" t="s">
        <v>67</v>
      </c>
      <c r="D28" s="8">
        <v>25</v>
      </c>
      <c r="E28" s="8">
        <v>31</v>
      </c>
      <c r="F28" s="8">
        <v>19</v>
      </c>
      <c r="G28" s="8">
        <v>36</v>
      </c>
      <c r="H28" s="8">
        <v>34</v>
      </c>
      <c r="I28" s="8">
        <v>26</v>
      </c>
      <c r="J28" s="8">
        <v>41</v>
      </c>
      <c r="K28" s="8">
        <v>27</v>
      </c>
      <c r="L28" s="8">
        <v>32</v>
      </c>
      <c r="M28" s="8">
        <v>32</v>
      </c>
      <c r="N28" s="4">
        <f t="shared" si="0"/>
        <v>30.3</v>
      </c>
      <c r="O28" s="5">
        <v>35</v>
      </c>
      <c r="P28" s="4">
        <f t="shared" si="4"/>
        <v>17.5</v>
      </c>
      <c r="Q28" s="14">
        <f t="shared" si="5"/>
        <v>12.8</v>
      </c>
      <c r="R28" s="4">
        <f t="shared" si="7"/>
        <v>173.14285714285714</v>
      </c>
      <c r="S28" s="4">
        <f t="shared" si="6"/>
        <v>173.14285714285714</v>
      </c>
    </row>
    <row r="29" spans="2:19" ht="14.25" customHeight="1">
      <c r="B29" s="1">
        <v>65</v>
      </c>
      <c r="C29" s="2" t="s">
        <v>68</v>
      </c>
      <c r="D29" s="8">
        <v>5</v>
      </c>
      <c r="E29" s="8">
        <v>11</v>
      </c>
      <c r="F29" s="8">
        <v>8</v>
      </c>
      <c r="G29" s="8">
        <v>5</v>
      </c>
      <c r="H29" s="8">
        <v>12</v>
      </c>
      <c r="I29" s="8">
        <v>15</v>
      </c>
      <c r="J29" s="8">
        <v>8</v>
      </c>
      <c r="K29" s="8">
        <v>5</v>
      </c>
      <c r="L29" s="8">
        <v>5</v>
      </c>
      <c r="M29" s="8">
        <v>5</v>
      </c>
      <c r="N29" s="4">
        <f t="shared" si="0"/>
        <v>7.9</v>
      </c>
      <c r="O29" s="5">
        <v>18</v>
      </c>
      <c r="P29" s="4">
        <f t="shared" si="4"/>
        <v>9</v>
      </c>
      <c r="Q29" s="14">
        <f t="shared" si="5"/>
        <v>-1.0999999999999996</v>
      </c>
      <c r="R29" s="4">
        <f t="shared" si="7"/>
        <v>87.77777777777777</v>
      </c>
      <c r="S29" s="4">
        <f t="shared" si="6"/>
        <v>87.77777777777777</v>
      </c>
    </row>
    <row r="30" spans="2:19" ht="14.25" customHeight="1">
      <c r="B30" s="1">
        <v>66</v>
      </c>
      <c r="C30" s="2" t="s">
        <v>69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4">
        <f t="shared" si="0"/>
        <v>0</v>
      </c>
      <c r="O30" s="5">
        <v>15</v>
      </c>
      <c r="P30" s="4">
        <f t="shared" si="4"/>
        <v>7.5</v>
      </c>
      <c r="Q30" s="14">
        <f t="shared" si="5"/>
        <v>-7.5</v>
      </c>
      <c r="R30" s="4">
        <f t="shared" si="7"/>
        <v>0</v>
      </c>
      <c r="S30" s="4">
        <f t="shared" si="6"/>
        <v>0</v>
      </c>
    </row>
    <row r="31" spans="2:19" ht="14.25" customHeight="1">
      <c r="B31" s="22">
        <v>67</v>
      </c>
      <c r="C31" s="2" t="s">
        <v>70</v>
      </c>
      <c r="D31" s="8">
        <v>1</v>
      </c>
      <c r="E31" s="8"/>
      <c r="F31" s="8"/>
      <c r="G31" s="8">
        <v>1</v>
      </c>
      <c r="H31" s="8"/>
      <c r="I31" s="8">
        <v>1</v>
      </c>
      <c r="J31" s="8"/>
      <c r="K31" s="8">
        <v>1</v>
      </c>
      <c r="L31" s="8"/>
      <c r="M31" s="8">
        <v>1</v>
      </c>
      <c r="N31" s="4">
        <f t="shared" si="0"/>
        <v>0.5</v>
      </c>
      <c r="O31" s="5">
        <v>0.4</v>
      </c>
      <c r="P31" s="4">
        <f t="shared" si="4"/>
        <v>0.2</v>
      </c>
      <c r="Q31" s="14">
        <f t="shared" si="5"/>
        <v>0.3</v>
      </c>
      <c r="R31" s="4">
        <f t="shared" si="7"/>
        <v>250</v>
      </c>
      <c r="S31" s="4">
        <f t="shared" si="6"/>
        <v>250</v>
      </c>
    </row>
    <row r="32" spans="2:19" ht="14.25" customHeight="1">
      <c r="B32" s="22">
        <v>68</v>
      </c>
      <c r="C32" s="2" t="s">
        <v>71</v>
      </c>
      <c r="D32" s="8"/>
      <c r="E32" s="8"/>
      <c r="F32" s="8">
        <v>5</v>
      </c>
      <c r="G32" s="8"/>
      <c r="H32" s="8">
        <v>14</v>
      </c>
      <c r="I32" s="8"/>
      <c r="J32" s="8">
        <v>5</v>
      </c>
      <c r="K32" s="8"/>
      <c r="L32" s="8"/>
      <c r="M32" s="8"/>
      <c r="N32" s="23">
        <f t="shared" si="0"/>
        <v>2.4</v>
      </c>
      <c r="O32" s="5">
        <v>1.2</v>
      </c>
      <c r="P32" s="4">
        <f t="shared" si="4"/>
        <v>0.6</v>
      </c>
      <c r="Q32" s="24">
        <f>P32-N32</f>
        <v>-1.7999999999999998</v>
      </c>
      <c r="R32" s="4">
        <f t="shared" si="7"/>
        <v>400</v>
      </c>
      <c r="S32" s="4">
        <f t="shared" si="6"/>
        <v>400</v>
      </c>
    </row>
    <row r="33" spans="2:19" ht="24" customHeight="1">
      <c r="B33" s="22">
        <v>69</v>
      </c>
      <c r="C33" s="25" t="s">
        <v>72</v>
      </c>
      <c r="D33" s="8"/>
      <c r="E33" s="8">
        <v>8</v>
      </c>
      <c r="F33" s="8"/>
      <c r="G33" s="8"/>
      <c r="H33" s="8"/>
      <c r="I33" s="8"/>
      <c r="J33" s="8"/>
      <c r="K33" s="8"/>
      <c r="L33" s="8">
        <v>8</v>
      </c>
      <c r="M33" s="8"/>
      <c r="N33" s="4">
        <f t="shared" si="0"/>
        <v>1.6</v>
      </c>
      <c r="O33" s="5"/>
      <c r="P33" s="4">
        <f t="shared" si="4"/>
        <v>0</v>
      </c>
      <c r="Q33" s="26"/>
      <c r="R33" s="4" t="e">
        <f t="shared" si="7"/>
        <v>#DIV/0!</v>
      </c>
      <c r="S33" s="4"/>
    </row>
    <row r="34" spans="2:19" ht="14.25" customHeight="1">
      <c r="B34" s="1">
        <v>70</v>
      </c>
      <c r="C34" s="21" t="s">
        <v>73</v>
      </c>
      <c r="D34" s="16"/>
      <c r="E34" s="8"/>
      <c r="F34" s="8"/>
      <c r="G34" s="8"/>
      <c r="H34" s="8"/>
      <c r="I34" s="8"/>
      <c r="J34" s="8"/>
      <c r="K34" s="8"/>
      <c r="L34" s="8"/>
      <c r="M34" s="8"/>
      <c r="N34" s="4">
        <f t="shared" si="0"/>
        <v>0</v>
      </c>
      <c r="O34" s="5">
        <v>2</v>
      </c>
      <c r="P34" s="4">
        <f t="shared" si="4"/>
        <v>1</v>
      </c>
      <c r="Q34" s="14">
        <f t="shared" si="5"/>
        <v>-1</v>
      </c>
      <c r="R34" s="4">
        <f t="shared" si="7"/>
        <v>0</v>
      </c>
      <c r="S34" s="4">
        <f t="shared" si="6"/>
        <v>0</v>
      </c>
    </row>
    <row r="35" spans="2:19" ht="14.25" customHeight="1">
      <c r="B35" s="1">
        <v>71</v>
      </c>
      <c r="C35" s="2" t="s">
        <v>74</v>
      </c>
      <c r="D35" s="8">
        <v>41</v>
      </c>
      <c r="E35" s="8">
        <v>47</v>
      </c>
      <c r="F35" s="8">
        <v>35</v>
      </c>
      <c r="G35" s="8">
        <v>43</v>
      </c>
      <c r="H35" s="8">
        <v>24</v>
      </c>
      <c r="I35" s="8">
        <v>33</v>
      </c>
      <c r="J35" s="8">
        <v>41</v>
      </c>
      <c r="K35" s="8">
        <v>46</v>
      </c>
      <c r="L35" s="8">
        <v>56</v>
      </c>
      <c r="M35" s="8">
        <v>34</v>
      </c>
      <c r="N35" s="4">
        <f t="shared" si="0"/>
        <v>40</v>
      </c>
      <c r="O35" s="5">
        <v>45</v>
      </c>
      <c r="P35" s="4">
        <f t="shared" si="4"/>
        <v>22.5</v>
      </c>
      <c r="Q35" s="14">
        <f t="shared" si="5"/>
        <v>17.5</v>
      </c>
      <c r="R35" s="4">
        <f t="shared" si="7"/>
        <v>177.77777777777777</v>
      </c>
      <c r="S35" s="4">
        <f t="shared" si="6"/>
        <v>177.77777777777777</v>
      </c>
    </row>
    <row r="36" spans="2:19" ht="14.25" customHeight="1">
      <c r="B36" s="1">
        <v>72</v>
      </c>
      <c r="C36" s="2" t="s">
        <v>75</v>
      </c>
      <c r="D36" s="8">
        <v>5</v>
      </c>
      <c r="E36" s="8">
        <v>4</v>
      </c>
      <c r="F36" s="8">
        <v>4</v>
      </c>
      <c r="G36" s="8">
        <v>4</v>
      </c>
      <c r="H36" s="8">
        <v>4</v>
      </c>
      <c r="I36" s="8">
        <v>4</v>
      </c>
      <c r="J36" s="8">
        <v>4</v>
      </c>
      <c r="K36" s="8">
        <v>4</v>
      </c>
      <c r="L36" s="8">
        <v>4</v>
      </c>
      <c r="M36" s="8">
        <v>4</v>
      </c>
      <c r="N36" s="4">
        <f t="shared" si="0"/>
        <v>4.1</v>
      </c>
      <c r="O36" s="5">
        <v>7</v>
      </c>
      <c r="P36" s="4">
        <f t="shared" si="4"/>
        <v>3.5</v>
      </c>
      <c r="Q36" s="14">
        <f t="shared" si="5"/>
        <v>0.5999999999999996</v>
      </c>
      <c r="R36" s="4">
        <f t="shared" si="7"/>
        <v>117.14285714285712</v>
      </c>
      <c r="S36" s="4">
        <f t="shared" si="6"/>
        <v>117.14285714285712</v>
      </c>
    </row>
    <row r="37" spans="2:19" ht="15.75">
      <c r="B37" s="1"/>
      <c r="C37" s="2"/>
      <c r="D37" s="8"/>
      <c r="E37" s="8"/>
      <c r="F37" s="8"/>
      <c r="G37" s="8"/>
      <c r="H37" s="8"/>
      <c r="I37" s="8"/>
      <c r="J37" s="8"/>
      <c r="K37" s="8"/>
      <c r="L37" s="8"/>
      <c r="M37" s="8"/>
      <c r="N37" s="4"/>
      <c r="O37" s="5"/>
      <c r="P37" s="4">
        <f t="shared" si="4"/>
        <v>0</v>
      </c>
      <c r="Q37" s="14"/>
      <c r="R37" s="4"/>
      <c r="S37" s="4"/>
    </row>
  </sheetData>
  <sheetProtection/>
  <mergeCells count="3">
    <mergeCell ref="B7:C8"/>
    <mergeCell ref="D7:S7"/>
    <mergeCell ref="C4:S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2023-04-21T09:58:38Z</cp:lastPrinted>
  <dcterms:created xsi:type="dcterms:W3CDTF">2006-09-16T00:00:00Z</dcterms:created>
  <dcterms:modified xsi:type="dcterms:W3CDTF">2023-04-25T07:46:22Z</dcterms:modified>
  <cp:category/>
  <cp:version/>
  <cp:contentType/>
  <cp:contentStatus/>
</cp:coreProperties>
</file>