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9020" windowHeight="12165" firstSheet="3" activeTab="3"/>
  </bookViews>
  <sheets>
    <sheet name="2016" sheetId="1" state="hidden" r:id="rId1"/>
    <sheet name="2019" sheetId="2" state="hidden" r:id="rId2"/>
    <sheet name="2020" sheetId="3" state="hidden" r:id="rId3"/>
    <sheet name="2021" sheetId="4" r:id="rId4"/>
  </sheets>
  <definedNames>
    <definedName name="_xlnm.Print_Area" localSheetId="0">'2016'!$A$1:$DD$240</definedName>
    <definedName name="_xlnm.Print_Area" localSheetId="1">'2019'!$A$1:$DD$302</definedName>
    <definedName name="_xlnm.Print_Area" localSheetId="2">'2020'!$A$1:$DD$276</definedName>
    <definedName name="_xlnm.Print_Area" localSheetId="3">'2021'!$A$1:$DD$278</definedName>
  </definedNames>
  <calcPr fullCalcOnLoad="1"/>
</workbook>
</file>

<file path=xl/sharedStrings.xml><?xml version="1.0" encoding="utf-8"?>
<sst xmlns="http://schemas.openxmlformats.org/spreadsheetml/2006/main" count="1490" uniqueCount="237">
  <si>
    <t>(подпись)</t>
  </si>
  <si>
    <t>Наименование показателя</t>
  </si>
  <si>
    <t>…</t>
  </si>
  <si>
    <t>СОГЛАСОВАНО</t>
  </si>
  <si>
    <t>УТВЕРЖДАЮ</t>
  </si>
  <si>
    <t>Руководитель учреждения</t>
  </si>
  <si>
    <t>(И.О. Фамилия)</t>
  </si>
  <si>
    <t>(дата)</t>
  </si>
  <si>
    <t>ОТЧЕТ</t>
  </si>
  <si>
    <t xml:space="preserve"> год</t>
  </si>
  <si>
    <t>КОДЫ</t>
  </si>
  <si>
    <t>Форма по КФД</t>
  </si>
  <si>
    <t>"</t>
  </si>
  <si>
    <t>Дата</t>
  </si>
  <si>
    <t>по ОКПО</t>
  </si>
  <si>
    <t>Идентификационный номер</t>
  </si>
  <si>
    <t>налогоплательщика (ИНН)</t>
  </si>
  <si>
    <t>Код причины постановки</t>
  </si>
  <si>
    <t>на учет учреждения (КПП)</t>
  </si>
  <si>
    <t>Единицы измерения показателей: руб.</t>
  </si>
  <si>
    <t>по ОКЕИ</t>
  </si>
  <si>
    <t>383</t>
  </si>
  <si>
    <t>Наименование органа,</t>
  </si>
  <si>
    <t>осуществляющего функции</t>
  </si>
  <si>
    <t>и полномочия</t>
  </si>
  <si>
    <t>учредителя</t>
  </si>
  <si>
    <t>учреждения</t>
  </si>
  <si>
    <t>I. Общие сведения о федеральном бюджетном учреждении</t>
  </si>
  <si>
    <t>Причины изменения численности</t>
  </si>
  <si>
    <t>Сотрудники, всего
(целые ед.)</t>
  </si>
  <si>
    <t>из них:</t>
  </si>
  <si>
    <t>сотрудники, относящиеся к основному персоналу</t>
  </si>
  <si>
    <t>сотрудники, относящиеся к административно-управленческому персоналу</t>
  </si>
  <si>
    <t>сотрудники, относящиеся к иному персоналу</t>
  </si>
  <si>
    <t>ИТОГО</t>
  </si>
  <si>
    <t>II. Результат деятельности учреждения</t>
  </si>
  <si>
    <t>Адрес фактического местонахождения</t>
  </si>
  <si>
    <t>На начало отчетного
периода</t>
  </si>
  <si>
    <t>1. Нефинансовые активы, всего:</t>
  </si>
  <si>
    <t>1.1. Остаточная стоимость основных средств</t>
  </si>
  <si>
    <t>1.2. Амортизация основных средств</t>
  </si>
  <si>
    <t>1.3. Остаточная стоимость нематериальных активов</t>
  </si>
  <si>
    <t>1.5. Материальные запасы</t>
  </si>
  <si>
    <t>2. Финансовые активы, всего</t>
  </si>
  <si>
    <t>2.1. Денежные средства</t>
  </si>
  <si>
    <t>2.2. Расчеты с дебиторами</t>
  </si>
  <si>
    <t>3. Обязательства, всего</t>
  </si>
  <si>
    <t>3.1. Расчеты по принятым обязательствам</t>
  </si>
  <si>
    <t>3.2. Расчеты по платежам в бюджеты</t>
  </si>
  <si>
    <t>3.3. Прочие расчеты с кредиторами</t>
  </si>
  <si>
    <t>Справочно:</t>
  </si>
  <si>
    <t>1. Просроченная кредиторская задолженность:</t>
  </si>
  <si>
    <t xml:space="preserve"> руб.</t>
  </si>
  <si>
    <t>2. Причины образования просроченной кредиторской задолженности:</t>
  </si>
  <si>
    <t>3. Причины образования дебиторской задолженности, нереальной к взысканию:</t>
  </si>
  <si>
    <t>Исполнение плана финансово-хозяйственной деятельности</t>
  </si>
  <si>
    <t>План (с учетом возвратов)</t>
  </si>
  <si>
    <t>в том числе</t>
  </si>
  <si>
    <t>Кассовые поступления
и выплаты</t>
  </si>
  <si>
    <t>На конец
отчетного
периода</t>
  </si>
  <si>
    <t>Поступления, всего:</t>
  </si>
  <si>
    <t>в том числе:</t>
  </si>
  <si>
    <t>Код бюджетной классифи-
кации
и операции сектора государст-
венного управления</t>
  </si>
  <si>
    <t>операции по лицевым счетам, открытым в органах Федераль-
ного казна-
чейства</t>
  </si>
  <si>
    <t>операции по счетам, открытым в кредит-
ных орга-
низациях
в иност-
ранной валюте</t>
  </si>
  <si>
    <t>Х</t>
  </si>
  <si>
    <t>Субсидии на выполнение государственного задания</t>
  </si>
  <si>
    <t>Бюджетные инвестиции</t>
  </si>
  <si>
    <t>Поступления от иной приносящей доход деятельности, всего</t>
  </si>
  <si>
    <t>Поступления от реализации ценных бумаг</t>
  </si>
  <si>
    <t>Заработная плата</t>
  </si>
  <si>
    <t>Начисления на выплаты по оплате труда</t>
  </si>
  <si>
    <t>Оплата работ, услуг, всего</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</si>
  <si>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</si>
  <si>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</si>
  <si>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</si>
  <si>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</si>
  <si>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</si>
  <si>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Социальное обеспечение, всего</t>
  </si>
  <si>
    <t>Пособия по социальной помощи населению</t>
  </si>
  <si>
    <t>Прочие расходы</t>
  </si>
  <si>
    <t>Поступление нефинансовых активов, всего</t>
  </si>
  <si>
    <t>Увеличение стоимости основных средств</t>
  </si>
  <si>
    <t>Увеличение стоимости нематериальных активов</t>
  </si>
  <si>
    <t>Увеличение стоимости материальных запасов</t>
  </si>
  <si>
    <t>Поступление финансовых активов, всего</t>
  </si>
  <si>
    <t>Увеличение стоимости ценных бумаг, кроме акций и иных форм участия в капитале</t>
  </si>
  <si>
    <t>Увеличение стоимости акций и иных форм участия в капитале</t>
  </si>
  <si>
    <t>Остаток средств на начало года</t>
  </si>
  <si>
    <t>Остаток средств на конец года</t>
  </si>
  <si>
    <t>Дополнительные сведения по платным услугам</t>
  </si>
  <si>
    <t>За отчетный период</t>
  </si>
  <si>
    <t>Единицы
измерения</t>
  </si>
  <si>
    <t>1. Цены (тарифы) на платные услуги (работы), оказываемые потребителям, действующие в:</t>
  </si>
  <si>
    <t>I квартале</t>
  </si>
  <si>
    <t>II квартале</t>
  </si>
  <si>
    <t>IV квартале</t>
  </si>
  <si>
    <t>2. Общее количество потребителей, воспользовавшихся услугами (работами) учреждения, всего</t>
  </si>
  <si>
    <t>платными для потребителя</t>
  </si>
  <si>
    <t>3. Количество жалоб потребителей</t>
  </si>
  <si>
    <t>4. Принятые по результатам рассмотрения жалоб меры:</t>
  </si>
  <si>
    <t>III. Об использовании имущества, закрепленного за учреждением</t>
  </si>
  <si>
    <t>На начало отчетного периода</t>
  </si>
  <si>
    <t>На конец отчетного периода</t>
  </si>
  <si>
    <t>Сумма</t>
  </si>
  <si>
    <t>Исполнитель:</t>
  </si>
  <si>
    <t>(телефон)</t>
  </si>
  <si>
    <t>(наименование должности, фамилия, имя, отчество)</t>
  </si>
  <si>
    <t>Оплата труда и начисления на выплаты по оплате труда, всего</t>
  </si>
  <si>
    <t>В %
к предыдущему отчетному году</t>
  </si>
  <si>
    <t>1.4. Амортизация нематериальных
активов</t>
  </si>
  <si>
    <t>4. Общая сумма выставленных требований в возмещение ущерба по недостачам и хищениям материальных ценностей, денежных средств, а также от порчи материальных ценностей:</t>
  </si>
  <si>
    <t>Прочие работы,
услуги</t>
  </si>
  <si>
    <t>III квартале</t>
  </si>
  <si>
    <t>5. Общая балансовая (остаточная) стоимость движимого федерального имущества, находящегося у учреждения на праве оперативного управления, и переданного в аренду</t>
  </si>
  <si>
    <t>Поступления от оказания федеральным бюджетным учреждением (подразделением) услуг (выполнения работ), предоставление которых для физических и юридических лиц осуществляется на платной основе, всего</t>
  </si>
  <si>
    <t>Среднегодовая заработная плата (руб.)</t>
  </si>
  <si>
    <t>За счет средств федерального бюджета</t>
  </si>
  <si>
    <t>За счет средств
от оказания платных услуг и иной приносящей доход деятельности</t>
  </si>
  <si>
    <t>Сотрудники, всего</t>
  </si>
  <si>
    <t>Всего</t>
  </si>
  <si>
    <t>Целевые субсидии, всего</t>
  </si>
  <si>
    <t>Выплаты, всего:</t>
  </si>
  <si>
    <t>212</t>
  </si>
  <si>
    <t>Прочие выплаты</t>
  </si>
  <si>
    <t>213</t>
  </si>
  <si>
    <t>Председатель Комитета по образованию</t>
  </si>
  <si>
    <t>Администрации Городского округа Подольск</t>
  </si>
  <si>
    <t>о результатах деятельности мунципального учреждения и об использовании</t>
  </si>
  <si>
    <t>Наименование учреждения</t>
  </si>
  <si>
    <t>Комитет по образованию Администрации Городского округа Подольск</t>
  </si>
  <si>
    <t>1.1. Основные виды деятельности учреждения:</t>
  </si>
  <si>
    <t>1.5. Сведения о штатной численности работников учреждения:</t>
  </si>
  <si>
    <t>1.6. Средняя заработная плата сотрудников учреждения за отчетный период:</t>
  </si>
  <si>
    <t>Главный бухгалтер</t>
  </si>
  <si>
    <t>1. Общая балансовая (остаточная) стоимость
недвижимого имущества, находящегося у учреждения на праве оперативного управления</t>
  </si>
  <si>
    <t>2. Общая балансовая (остаточная) стоимость
недвижимого имущества, находящегося у учреждения на праве оперативного управления, и переданного в аренду</t>
  </si>
  <si>
    <t>3. Общая балансовая (остаточная) стоимость
недвижимого имущества, находящегося у учреждения на праве оперативного управления, и переданного в безвозмездное пользование</t>
  </si>
  <si>
    <t>4. Общая балансовая (остаточная) стоимость движимого имущества, находящегося у учреждения на праве оперативного управления</t>
  </si>
  <si>
    <t>6. Общая балансовая (остаточная) стоимость движимого имущества, находящегося у учреждения на праве оперативного управления, и переданного в безвозмездное пользование</t>
  </si>
  <si>
    <t>10. Количество объектов недвижимого имущества, находящегося у учреждения на праве оперативного управления</t>
  </si>
  <si>
    <t>1. Объем средств, полученных в отчетном году от распоряжения в установленном порядке имуществом, находящимся у учреждения на праве оперативного управления</t>
  </si>
  <si>
    <t>2. Общая балансовая (остаточная) стоимость недвижимого имущества, приобретенного учреждением в отчетном году за счет средств, выделенных Росприроднадзором учреждению на указанные цели</t>
  </si>
  <si>
    <t>3. Общая балансовая (остаточная) стоимость недвижимого имущества, приобретенного учреждением в отчетном году за счет доходов, полученных от платных услуг (работ) и иной приносящей доход деятельности</t>
  </si>
  <si>
    <t>4. Общая балансовая (остаточная) стоимость особо ценного движимого имущества, находящегося у учреждения на праве оперативного управления</t>
  </si>
  <si>
    <t>Н.В. Фролова</t>
  </si>
  <si>
    <t>Т.В. Беляева</t>
  </si>
  <si>
    <t>закрепленного за ним муниципального имущества за 2016 год</t>
  </si>
  <si>
    <t>37577510</t>
  </si>
  <si>
    <t>муниципальное общеобразовательное учреждение "Средняя общеобразовательная школа №31"</t>
  </si>
  <si>
    <t>5036077704</t>
  </si>
  <si>
    <t>503601001</t>
  </si>
  <si>
    <t>142121, Московская область, г. Подольск, ул.43-й Армии, д. 19а</t>
  </si>
  <si>
    <t>09.01.2017</t>
  </si>
  <si>
    <t>09</t>
  </si>
  <si>
    <t>января</t>
  </si>
  <si>
    <t>17</t>
  </si>
  <si>
    <t>Основным видом деятельности Учреждения является образовательная деятельность по реализации: основных общеобразовательных программ начального общего, основного общего и среднего общего образования, дополнительных общеобразовательных программ - дополнительных общеразвивающих программ технической, естественнонаучной, физкультурно-спортивной, художественной, туристско-краеведческой, социально-педагогической направленностей.
К основным видам деятельности также относятся: присмотр и уход; организация отдыха учащихся; организация питания учащихся; проведение государственной итоговой аттестации физических лиц, освоивших образовательные программы основного общего или среднего общего образования; проведение промежуточной аттестации для экстернов; оказание помощи учащимся, испытывающим трудности в освоении основных общеобразовательных программ, развитии и социальной адаптации; организация и проведение олимпиад, конкурсов, мероприятий, направленных на выявление и развитие у учащихся интеллектуальных и творческих способностей, способностей к занятиям физической культурой и спортом, интереса к научной деятельности, творческой деятельности, физкультурно-спортивной деятельности; психолого-педагогическое сопровождение реализации основных общеобразовательных программ; осуществление мониторинга образовательной деятельности.</t>
  </si>
  <si>
    <t>Учреждение выполняет муниципальное задание, которое в соответствии с предусмотренными в Уставе видами деятельности формируется и утверждается Учредителем.
Учреждение вправе осуществлять образовательную деятельность за счет средств физических и юридических лиц по договорам об оказании платных образовательных услуг. Платные образовательные иуслуги представляют собой осуществление образовательной деятельности по заданиям и за счет средств физических и(или) юридических лиц по договорам об оказании платных образовательных услуг.
Платные образовательные услуги не могут быть оказаны вместо образовательной деятельности, финансовое обеспечение которой осуществляется за счет бюджетных ассигнований.
Платные образовательные услуги осуществляются по следующим направлениям: подготовка к школе, предметные кружки, спортивно-оздоровительные кружки.
Доход от оказания платных образовательных услуг используется Учреждением в целях развития Учреждения, в целях повышения оплаты труда работников Учреждения.</t>
  </si>
  <si>
    <t>Учреждение вправе осуществлять, в том числе за счет средств физических и юридических лиц, следующие виды деятельности, не являющиеся основными:социальные услуги без обеспечения проживания, физкультурно-оздоровительная деятельность, деятельность детских лагерей на время каникул, сдача помещений в аренду, тренировочная деятельность в области спорта и игр, деятельность по организации и постановке театральных и опреных представлений, концертов и прочих сценических выступлений, деятельность танцплощадок, дискотек, школ танцев, деятельность библиотек, архивов, учреждений клубного типа, розничная торговля книгами, журналами, газетами, писчебумажными и канцелярскими товарами,научные исследования и разработки в области естественных и технических наук, научные исследования и разработки в области общественных и гуманитарных наук, рекламная деятельность, деятельность в области фотографии.</t>
  </si>
  <si>
    <t>Лицензия на осуществление образовательной деятельности от 22.06.15 №73450 бессрочно. Свидетельство о государственной регистрации юридического лица от 07.03.12 №1125074005638.</t>
  </si>
  <si>
    <t>Отсутствие финансирования.</t>
  </si>
  <si>
    <t>увеличение кол-ва классов и кол-ва часов пед.нагрузки</t>
  </si>
  <si>
    <t>введена ставка специалиста по закупкам</t>
  </si>
  <si>
    <t>Ю.П. Безуглова</t>
  </si>
  <si>
    <t>"Школа будущего первоклассника"</t>
  </si>
  <si>
    <t>"Здоровье и спорт"</t>
  </si>
  <si>
    <t>"Избранные вопросы иностранного языка"</t>
  </si>
  <si>
    <t>"Избранные вопросы русского языка"</t>
  </si>
  <si>
    <t>"Коммуникативный иностранный язык"</t>
  </si>
  <si>
    <t>-</t>
  </si>
  <si>
    <t>чел.</t>
  </si>
  <si>
    <t>руб./час</t>
  </si>
  <si>
    <r>
      <t>1.2.</t>
    </r>
    <r>
      <rPr>
        <sz val="14"/>
        <color indexed="9"/>
        <rFont val="Times New Roman"/>
        <family val="1"/>
      </rPr>
      <t>_</t>
    </r>
    <r>
      <rPr>
        <sz val="14"/>
        <rFont val="Times New Roman"/>
        <family val="1"/>
      </rPr>
      <t>Иные виды деятельности, не являющиеся основными, которые учреждение вправе осуществлять в соответствии с его учредительными документами:</t>
    </r>
  </si>
  <si>
    <r>
      <t>1.3.</t>
    </r>
    <r>
      <rPr>
        <sz val="14"/>
        <color indexed="9"/>
        <rFont val="Times New Roman"/>
        <family val="1"/>
      </rPr>
      <t>_</t>
    </r>
    <r>
      <rPr>
        <sz val="14"/>
        <rFont val="Times New Roman"/>
        <family val="1"/>
      </rPr>
      <t>Перечень услуг, которые оказываются учреждением потребителям за плату в случаях, предусмотренных нормативными правовыми (правовыми) актами с указанием потребителей указанных услуг:</t>
    </r>
  </si>
  <si>
    <r>
      <t>1.4.</t>
    </r>
    <r>
      <rPr>
        <sz val="14"/>
        <color indexed="9"/>
        <rFont val="Times New Roman"/>
        <family val="1"/>
      </rPr>
      <t>_</t>
    </r>
    <r>
      <rPr>
        <sz val="14"/>
        <rFont val="Times New Roman"/>
        <family val="1"/>
      </rPr>
      <t>Перечень разрешительных документов, на основании которых учреждение осуществляет деятельность:</t>
    </r>
  </si>
  <si>
    <r>
      <t>__</t>
    </r>
    <r>
      <rPr>
        <sz val="14"/>
        <rFont val="Times New Roman"/>
        <family val="1"/>
      </rPr>
      <t>на начало отчетного периода</t>
    </r>
  </si>
  <si>
    <r>
      <t>__</t>
    </r>
    <r>
      <rPr>
        <sz val="14"/>
        <rFont val="Times New Roman"/>
        <family val="1"/>
      </rPr>
      <t>на конец отчетного периода</t>
    </r>
  </si>
  <si>
    <r>
      <t>7. Общая площадь объектов недвижимого имущества, находящегося у учреждения на праве оперативного управления, м</t>
    </r>
    <r>
      <rPr>
        <vertAlign val="superscript"/>
        <sz val="14"/>
        <rFont val="Times New Roman"/>
        <family val="1"/>
      </rPr>
      <t>2</t>
    </r>
  </si>
  <si>
    <r>
      <t>8. Общая площадь объектов недвижимого имущества, находящегося у учреждения на праве оперативного управления, и переданного в аренду, м</t>
    </r>
    <r>
      <rPr>
        <vertAlign val="superscript"/>
        <sz val="14"/>
        <rFont val="Times New Roman"/>
        <family val="1"/>
      </rPr>
      <t>2</t>
    </r>
  </si>
  <si>
    <r>
      <t>9. Общая площадь объектов недвижимого имущества, находящегося у учреждения на праве оперативного управления, и переданного в безвозмездное пользование, м</t>
    </r>
    <r>
      <rPr>
        <vertAlign val="superscript"/>
        <sz val="14"/>
        <rFont val="Times New Roman"/>
        <family val="1"/>
      </rPr>
      <t>2</t>
    </r>
  </si>
  <si>
    <t>"Избранные вопросы биологии"</t>
  </si>
  <si>
    <t>"Избранные вопросы математики"</t>
  </si>
  <si>
    <t>"Избранные вопросы обществознания"</t>
  </si>
  <si>
    <t>"Развитие познавательных способностей"</t>
  </si>
  <si>
    <t>8(4967)558611</t>
  </si>
  <si>
    <t>Я.С. Якушева</t>
  </si>
  <si>
    <t>1.6. Непроизведенные активы</t>
  </si>
  <si>
    <t>Поступления от оказания муниципальным бюджетным учреждением (подразделением) услуг (выполнения работ), предоставление которых для физических и юридических лиц осуществляется на платной основе, всего</t>
  </si>
  <si>
    <t>За счет средств  бюджета</t>
  </si>
  <si>
    <t>"Занимательная грамматика"</t>
  </si>
  <si>
    <t>I. Общие сведения о муниципальном бюджетном учреждении</t>
  </si>
  <si>
    <t>закрепленного за ним муниципального имущества за 2019 год</t>
  </si>
  <si>
    <t>20</t>
  </si>
  <si>
    <t>09.01.2020</t>
  </si>
  <si>
    <t>"Избранные вопросы информатики" Академия роботов</t>
  </si>
  <si>
    <t>"Ментальная арифметика"</t>
  </si>
  <si>
    <t>Летний оздоровительный лагерь</t>
  </si>
  <si>
    <t>закрепленного за ним муниципального имущества за 2020 год</t>
  </si>
  <si>
    <t>21</t>
  </si>
  <si>
    <t>11</t>
  </si>
  <si>
    <t>11.01.2021</t>
  </si>
  <si>
    <t>присмотр и уход</t>
  </si>
  <si>
    <t>дополнительные образовательные услуги</t>
  </si>
  <si>
    <t>100</t>
  </si>
  <si>
    <t>111</t>
  </si>
  <si>
    <t>119</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</si>
  <si>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</si>
  <si>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</si>
  <si>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</si>
  <si>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</si>
  <si>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Закупка товаров, работ услуг в сфере ИКТ</t>
  </si>
  <si>
    <t>242</t>
  </si>
  <si>
    <t>Прочая закупка товаров, работ, услуг</t>
  </si>
  <si>
    <t>244</t>
  </si>
  <si>
    <t>Пособия, социальные выплаты</t>
  </si>
  <si>
    <t>321</t>
  </si>
  <si>
    <t xml:space="preserve">Иные бюджетные ассигнования </t>
  </si>
  <si>
    <t>800</t>
  </si>
  <si>
    <t>Исполнение судебных актов</t>
  </si>
  <si>
    <t>830</t>
  </si>
  <si>
    <t>831</t>
  </si>
  <si>
    <t>Уплата налогов, сборов и иных платежей</t>
  </si>
  <si>
    <t>850</t>
  </si>
  <si>
    <t>Уплата иных платежей</t>
  </si>
  <si>
    <t>853</t>
  </si>
  <si>
    <t>Начальник 5 отделения МКУ ЦБУ</t>
  </si>
  <si>
    <t>О.Ю. Икрянникова</t>
  </si>
  <si>
    <t>закрепленного за ним муниципального имущества за 2021 год</t>
  </si>
  <si>
    <t>10</t>
  </si>
  <si>
    <t>22</t>
  </si>
  <si>
    <t>10.01.2022</t>
  </si>
  <si>
    <t>112</t>
  </si>
  <si>
    <t>Иные выплаты персоналу, за исключением ФОТ</t>
  </si>
  <si>
    <t>247</t>
  </si>
  <si>
    <t>Закупка энергетических ресурсов</t>
  </si>
  <si>
    <t>"Занимательная математика"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</si>
</sst>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0"/>
      <name val="Arial Cyr"/>
      <family val="0"/>
    </font>
    <font>
      <sz val="9"/>
      <name val="Times New Roman"/>
      <family val="1"/>
    </font>
    <font>
      <sz val="11"/>
      <name val="Times New Roman"/>
      <family val="1"/>
    </font>
    <font>
      <sz val="12"/>
      <name val="Times New Roman"/>
      <family val="1"/>
    </font>
    <font>
      <sz val="10"/>
      <name val="Arial"/>
      <family val="2"/>
    </font>
    <font>
      <sz val="14"/>
      <name val="Times New Roman"/>
      <family val="1"/>
    </font>
    <font>
      <sz val="14"/>
      <name val="Arial Cyr"/>
      <family val="0"/>
    </font>
    <font>
      <sz val="14"/>
      <color indexed="9"/>
      <name val="Times New Roman"/>
      <family val="1"/>
    </font>
    <font>
      <u val="single"/>
      <sz val="14"/>
      <name val="Times New Roman"/>
      <family val="1"/>
    </font>
    <font>
      <b/>
      <sz val="14"/>
      <name val="Times New Roman"/>
      <family val="1"/>
    </font>
    <font>
      <vertAlign val="superscript"/>
      <sz val="14"/>
      <name val="Times New Roman"/>
      <family val="1"/>
    </font>
    <font>
      <sz val="10"/>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8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33" borderId="0" xfId="0" applyNumberFormat="1" applyFont="1" applyFill="1" applyBorder="1" applyAlignment="1">
      <alignment vertical="top" wrapText="1"/>
    </xf>
    <xf numFmtId="0" fontId="4" fillId="34" borderId="0" xfId="0" applyNumberFormat="1" applyFont="1" applyFill="1" applyAlignment="1">
      <alignment vertical="top" wrapText="1"/>
    </xf>
    <xf numFmtId="0" fontId="5" fillId="0" borderId="0" xfId="0" applyFont="1" applyAlignment="1">
      <alignment/>
    </xf>
    <xf numFmtId="0" fontId="5" fillId="0" borderId="0" xfId="0" applyFont="1" applyBorder="1" applyAlignment="1">
      <alignment/>
    </xf>
    <xf numFmtId="49" fontId="5" fillId="0" borderId="0" xfId="0" applyNumberFormat="1" applyFont="1" applyBorder="1" applyAlignment="1">
      <alignment horizontal="right"/>
    </xf>
    <xf numFmtId="49" fontId="5" fillId="0" borderId="0" xfId="0" applyNumberFormat="1" applyFont="1" applyBorder="1" applyAlignment="1">
      <alignment horizontal="left"/>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5" fillId="0" borderId="0" xfId="0" applyFont="1" applyAlignment="1">
      <alignment horizontal="right"/>
    </xf>
    <xf numFmtId="0" fontId="5" fillId="0" borderId="0" xfId="0" applyFont="1" applyAlignment="1">
      <alignment horizontal="left"/>
    </xf>
    <xf numFmtId="0" fontId="5" fillId="0" borderId="13" xfId="0" applyFont="1" applyBorder="1" applyAlignment="1">
      <alignment/>
    </xf>
    <xf numFmtId="0" fontId="5" fillId="0" borderId="14" xfId="0" applyFont="1" applyBorder="1" applyAlignment="1">
      <alignment/>
    </xf>
    <xf numFmtId="0" fontId="5" fillId="0" borderId="11" xfId="0" applyFont="1" applyBorder="1" applyAlignment="1">
      <alignment horizontal="left" vertical="center"/>
    </xf>
    <xf numFmtId="0" fontId="5" fillId="0" borderId="11" xfId="0" applyFont="1" applyBorder="1" applyAlignment="1">
      <alignment/>
    </xf>
    <xf numFmtId="0" fontId="5" fillId="0" borderId="11" xfId="0" applyFont="1" applyBorder="1" applyAlignment="1">
      <alignment horizontal="right" vertical="center"/>
    </xf>
    <xf numFmtId="0" fontId="5" fillId="0" borderId="12" xfId="0" applyFont="1" applyBorder="1" applyAlignment="1">
      <alignment/>
    </xf>
    <xf numFmtId="0" fontId="5" fillId="0" borderId="10" xfId="0" applyFont="1" applyBorder="1" applyAlignment="1">
      <alignment horizontal="left" wrapText="1"/>
    </xf>
    <xf numFmtId="0" fontId="5" fillId="0" borderId="10" xfId="0" applyFont="1" applyBorder="1" applyAlignment="1">
      <alignment horizontal="center"/>
    </xf>
    <xf numFmtId="0" fontId="5" fillId="0" borderId="15" xfId="0" applyFont="1" applyBorder="1" applyAlignment="1">
      <alignment horizontal="left" wrapText="1"/>
    </xf>
    <xf numFmtId="0" fontId="5" fillId="0" borderId="15" xfId="0" applyFont="1" applyBorder="1" applyAlignment="1">
      <alignment horizontal="center"/>
    </xf>
    <xf numFmtId="0" fontId="5" fillId="0" borderId="16" xfId="0" applyFont="1" applyBorder="1" applyAlignment="1">
      <alignment horizontal="left" wrapText="1"/>
    </xf>
    <xf numFmtId="0" fontId="5" fillId="0" borderId="16" xfId="0" applyFont="1" applyBorder="1" applyAlignment="1">
      <alignment horizontal="center"/>
    </xf>
    <xf numFmtId="0" fontId="5" fillId="0" borderId="10" xfId="0" applyFont="1" applyBorder="1" applyAlignment="1">
      <alignment horizontal="left"/>
    </xf>
    <xf numFmtId="0" fontId="8" fillId="0" borderId="0" xfId="0" applyFont="1" applyBorder="1" applyAlignment="1">
      <alignment/>
    </xf>
    <xf numFmtId="0" fontId="7" fillId="0" borderId="0" xfId="0" applyFont="1" applyAlignment="1">
      <alignment horizontal="left"/>
    </xf>
    <xf numFmtId="4" fontId="5" fillId="0" borderId="0" xfId="0" applyNumberFormat="1" applyFont="1" applyAlignment="1">
      <alignment/>
    </xf>
    <xf numFmtId="0" fontId="5" fillId="0" borderId="15" xfId="0" applyFont="1" applyBorder="1" applyAlignment="1">
      <alignment/>
    </xf>
    <xf numFmtId="4" fontId="5" fillId="0" borderId="16" xfId="0" applyNumberFormat="1" applyFont="1" applyBorder="1" applyAlignment="1">
      <alignment horizontal="center" vertical="center"/>
    </xf>
    <xf numFmtId="4" fontId="5" fillId="0" borderId="13" xfId="0" applyNumberFormat="1" applyFont="1" applyBorder="1" applyAlignment="1">
      <alignment horizontal="center" vertical="center"/>
    </xf>
    <xf numFmtId="4" fontId="5" fillId="0" borderId="14" xfId="0" applyNumberFormat="1" applyFont="1" applyBorder="1" applyAlignment="1">
      <alignment horizontal="center" vertical="center"/>
    </xf>
    <xf numFmtId="0" fontId="5" fillId="0" borderId="10"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0" xfId="0" applyFont="1" applyBorder="1" applyAlignment="1">
      <alignment horizontal="center" vertical="top"/>
    </xf>
    <xf numFmtId="0" fontId="11" fillId="0" borderId="0" xfId="0" applyFont="1" applyAlignment="1">
      <alignment/>
    </xf>
    <xf numFmtId="49" fontId="11" fillId="0" borderId="0" xfId="0" applyNumberFormat="1" applyFont="1" applyBorder="1" applyAlignment="1">
      <alignment horizontal="right"/>
    </xf>
    <xf numFmtId="49" fontId="11" fillId="0" borderId="0" xfId="0" applyNumberFormat="1" applyFont="1" applyBorder="1" applyAlignment="1">
      <alignment horizontal="left"/>
    </xf>
    <xf numFmtId="0" fontId="11" fillId="0" borderId="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xf>
    <xf numFmtId="0" fontId="5" fillId="0" borderId="13" xfId="0" applyFont="1" applyBorder="1" applyAlignment="1">
      <alignment/>
    </xf>
    <xf numFmtId="0" fontId="5" fillId="35" borderId="0" xfId="0" applyFont="1" applyFill="1" applyAlignment="1">
      <alignment/>
    </xf>
    <xf numFmtId="0" fontId="5" fillId="35" borderId="15" xfId="0" applyFont="1" applyFill="1" applyBorder="1" applyAlignment="1">
      <alignment/>
    </xf>
    <xf numFmtId="0" fontId="5" fillId="35" borderId="16" xfId="0" applyFont="1" applyFill="1" applyBorder="1" applyAlignment="1">
      <alignment horizontal="center"/>
    </xf>
    <xf numFmtId="0" fontId="5" fillId="35" borderId="15" xfId="0" applyFont="1" applyFill="1" applyBorder="1" applyAlignment="1">
      <alignment horizontal="center"/>
    </xf>
    <xf numFmtId="0" fontId="5" fillId="35" borderId="10" xfId="0" applyFont="1" applyFill="1" applyBorder="1" applyAlignment="1">
      <alignment horizontal="center"/>
    </xf>
    <xf numFmtId="4" fontId="5" fillId="35" borderId="16" xfId="0" applyNumberFormat="1" applyFont="1" applyFill="1" applyBorder="1" applyAlignment="1">
      <alignment horizontal="center" vertical="center"/>
    </xf>
    <xf numFmtId="4" fontId="5" fillId="35" borderId="13" xfId="0" applyNumberFormat="1" applyFont="1" applyFill="1" applyBorder="1" applyAlignment="1">
      <alignment horizontal="center" vertical="center"/>
    </xf>
    <xf numFmtId="4" fontId="5" fillId="35" borderId="14" xfId="0" applyNumberFormat="1" applyFont="1" applyFill="1" applyBorder="1" applyAlignment="1">
      <alignment horizontal="center" vertical="center"/>
    </xf>
    <xf numFmtId="0" fontId="5" fillId="35" borderId="16"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4" fontId="5" fillId="35" borderId="16" xfId="0" applyNumberFormat="1" applyFont="1" applyFill="1" applyBorder="1" applyAlignment="1">
      <alignment horizontal="center" vertical="center"/>
    </xf>
    <xf numFmtId="4" fontId="5" fillId="35" borderId="13" xfId="0" applyNumberFormat="1" applyFont="1" applyFill="1" applyBorder="1" applyAlignment="1">
      <alignment horizontal="center" vertical="center"/>
    </xf>
    <xf numFmtId="4" fontId="5" fillId="35" borderId="14" xfId="0" applyNumberFormat="1" applyFont="1" applyFill="1" applyBorder="1" applyAlignment="1">
      <alignment horizontal="center" vertical="center"/>
    </xf>
    <xf numFmtId="0" fontId="5" fillId="35" borderId="16"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left"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5" fillId="0" borderId="15"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2" fontId="5" fillId="0" borderId="10" xfId="0" applyNumberFormat="1" applyFont="1" applyBorder="1" applyAlignment="1">
      <alignment horizontal="center"/>
    </xf>
    <xf numFmtId="2" fontId="5" fillId="0" borderId="11" xfId="0" applyNumberFormat="1" applyFont="1" applyBorder="1" applyAlignment="1">
      <alignment horizontal="center"/>
    </xf>
    <xf numFmtId="2" fontId="5" fillId="0" borderId="12" xfId="0" applyNumberFormat="1"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2" fontId="5" fillId="0" borderId="19" xfId="0" applyNumberFormat="1" applyFont="1" applyBorder="1" applyAlignment="1">
      <alignment horizontal="center"/>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4" fontId="5" fillId="0" borderId="10"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0" borderId="12" xfId="0" applyNumberFormat="1" applyFont="1" applyBorder="1" applyAlignment="1">
      <alignment horizontal="center" vertical="center"/>
    </xf>
    <xf numFmtId="0" fontId="5" fillId="0" borderId="0" xfId="0" applyFont="1" applyBorder="1" applyAlignment="1">
      <alignment horizontal="left"/>
    </xf>
    <xf numFmtId="0" fontId="6" fillId="0" borderId="0" xfId="0" applyFont="1" applyAlignment="1">
      <alignment/>
    </xf>
    <xf numFmtId="0" fontId="5" fillId="0" borderId="0" xfId="0" applyFont="1" applyBorder="1" applyAlignment="1">
      <alignment horizontal="left" vertical="top"/>
    </xf>
    <xf numFmtId="4" fontId="5" fillId="0" borderId="16" xfId="0" applyNumberFormat="1" applyFont="1" applyBorder="1" applyAlignment="1">
      <alignment horizontal="center" vertical="center"/>
    </xf>
    <xf numFmtId="4" fontId="5" fillId="0" borderId="13" xfId="0" applyNumberFormat="1" applyFont="1" applyBorder="1" applyAlignment="1">
      <alignment horizontal="center" vertical="center"/>
    </xf>
    <xf numFmtId="4" fontId="5" fillId="0" borderId="14" xfId="0" applyNumberFormat="1" applyFont="1" applyBorder="1" applyAlignment="1">
      <alignment horizontal="center" vertical="center"/>
    </xf>
    <xf numFmtId="0" fontId="5" fillId="0" borderId="11" xfId="0" applyFont="1" applyBorder="1" applyAlignment="1">
      <alignment horizontal="left" vertical="center" wrapText="1" indent="2"/>
    </xf>
    <xf numFmtId="0" fontId="5" fillId="0" borderId="12" xfId="0" applyFont="1" applyBorder="1" applyAlignment="1">
      <alignment horizontal="left" vertical="center" wrapText="1" indent="2"/>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5" fillId="33" borderId="0" xfId="0" applyNumberFormat="1" applyFont="1" applyFill="1" applyBorder="1" applyAlignment="1">
      <alignment horizontal="left" vertical="top" wrapText="1"/>
    </xf>
    <xf numFmtId="0" fontId="5" fillId="34" borderId="0" xfId="0" applyNumberFormat="1" applyFont="1" applyFill="1" applyAlignment="1">
      <alignment horizontal="left" vertical="top"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49" fontId="5" fillId="0" borderId="16"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indent="2"/>
    </xf>
    <xf numFmtId="0" fontId="5" fillId="0" borderId="14" xfId="0" applyFont="1" applyBorder="1" applyAlignment="1">
      <alignment horizontal="left" vertical="center" wrapText="1" indent="2"/>
    </xf>
    <xf numFmtId="4" fontId="5" fillId="0" borderId="15" xfId="0" applyNumberFormat="1" applyFont="1" applyBorder="1" applyAlignment="1">
      <alignment horizontal="center" vertical="center"/>
    </xf>
    <xf numFmtId="4" fontId="5" fillId="0" borderId="17" xfId="0" applyNumberFormat="1" applyFont="1" applyBorder="1" applyAlignment="1">
      <alignment horizontal="center" vertical="center"/>
    </xf>
    <xf numFmtId="4" fontId="5" fillId="0" borderId="18" xfId="0" applyNumberFormat="1" applyFont="1" applyBorder="1" applyAlignment="1">
      <alignment horizontal="center" vertical="center"/>
    </xf>
    <xf numFmtId="0" fontId="5" fillId="0" borderId="17" xfId="0" applyFont="1" applyBorder="1" applyAlignment="1">
      <alignment horizontal="left" vertical="center" wrapText="1" indent="2"/>
    </xf>
    <xf numFmtId="0" fontId="5" fillId="0" borderId="18" xfId="0" applyFont="1" applyBorder="1" applyAlignment="1">
      <alignment horizontal="left" vertical="center" wrapText="1" indent="2"/>
    </xf>
    <xf numFmtId="49" fontId="5" fillId="0" borderId="15"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5" fillId="0" borderId="0" xfId="0" applyFont="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xf>
    <xf numFmtId="0" fontId="5" fillId="0" borderId="14" xfId="0" applyFont="1" applyBorder="1" applyAlignment="1">
      <alignment horizontal="left"/>
    </xf>
    <xf numFmtId="4" fontId="5" fillId="0" borderId="10" xfId="0" applyNumberFormat="1" applyFont="1" applyBorder="1" applyAlignment="1">
      <alignment horizontal="center"/>
    </xf>
    <xf numFmtId="4" fontId="5" fillId="0" borderId="11" xfId="0" applyNumberFormat="1" applyFont="1" applyBorder="1" applyAlignment="1">
      <alignment horizontal="center"/>
    </xf>
    <xf numFmtId="4" fontId="5" fillId="0" borderId="12" xfId="0" applyNumberFormat="1" applyFont="1" applyBorder="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5" fillId="0" borderId="13" xfId="0" applyFont="1" applyBorder="1" applyAlignment="1">
      <alignment horizontal="left" vertical="center" indent="2"/>
    </xf>
    <xf numFmtId="0" fontId="5" fillId="0" borderId="14" xfId="0" applyFont="1" applyBorder="1" applyAlignment="1">
      <alignment horizontal="left" vertical="center" indent="2"/>
    </xf>
    <xf numFmtId="0" fontId="5" fillId="0" borderId="0" xfId="0" applyFont="1" applyAlignment="1">
      <alignment horizontal="left" vertical="top" wrapText="1"/>
    </xf>
    <xf numFmtId="4" fontId="5" fillId="0" borderId="13" xfId="0" applyNumberFormat="1" applyFont="1" applyBorder="1" applyAlignment="1">
      <alignment horizontal="center"/>
    </xf>
    <xf numFmtId="0" fontId="5" fillId="0" borderId="11" xfId="0" applyFont="1" applyBorder="1" applyAlignment="1">
      <alignment horizontal="left" indent="3"/>
    </xf>
    <xf numFmtId="0" fontId="5" fillId="0" borderId="12" xfId="0" applyFont="1" applyBorder="1" applyAlignment="1">
      <alignment horizontal="left" indent="3"/>
    </xf>
    <xf numFmtId="0" fontId="11" fillId="0" borderId="17" xfId="0" applyFont="1" applyBorder="1" applyAlignment="1">
      <alignment horizontal="center" vertical="top"/>
    </xf>
    <xf numFmtId="0" fontId="5" fillId="0" borderId="0" xfId="0" applyFont="1" applyAlignment="1">
      <alignment horizontal="center" vertical="center"/>
    </xf>
    <xf numFmtId="0" fontId="5" fillId="0" borderId="0" xfId="0" applyFont="1" applyBorder="1" applyAlignment="1">
      <alignment horizontal="left" vertical="top" wrapText="1"/>
    </xf>
    <xf numFmtId="0" fontId="5" fillId="0" borderId="0" xfId="0" applyFont="1" applyAlignment="1">
      <alignment horizontal="justify"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right"/>
    </xf>
    <xf numFmtId="0" fontId="5" fillId="0" borderId="0" xfId="0" applyFont="1" applyAlignment="1">
      <alignment horizontal="left"/>
    </xf>
    <xf numFmtId="49" fontId="5" fillId="0" borderId="13" xfId="0" applyNumberFormat="1" applyFont="1" applyBorder="1" applyAlignment="1">
      <alignment horizontal="center"/>
    </xf>
    <xf numFmtId="49" fontId="5" fillId="0" borderId="13" xfId="0" applyNumberFormat="1" applyFont="1" applyBorder="1" applyAlignment="1">
      <alignment horizontal="left"/>
    </xf>
    <xf numFmtId="0" fontId="5" fillId="0" borderId="0" xfId="0" applyFont="1" applyAlignment="1">
      <alignment horizontal="left" wrapText="1"/>
    </xf>
    <xf numFmtId="0" fontId="5" fillId="0" borderId="13" xfId="0" applyFont="1" applyBorder="1" applyAlignment="1">
      <alignment horizontal="left" wrapText="1"/>
    </xf>
    <xf numFmtId="0" fontId="5" fillId="0" borderId="17" xfId="0" applyFont="1" applyBorder="1" applyAlignment="1">
      <alignment horizontal="left" wrapText="1" indent="2"/>
    </xf>
    <xf numFmtId="0" fontId="5" fillId="0" borderId="18" xfId="0" applyFont="1" applyBorder="1" applyAlignment="1">
      <alignment horizontal="left" wrapText="1" indent="2"/>
    </xf>
    <xf numFmtId="0" fontId="5" fillId="0" borderId="14" xfId="0" applyFont="1" applyBorder="1" applyAlignment="1">
      <alignment horizontal="left" wrapText="1"/>
    </xf>
    <xf numFmtId="0" fontId="6" fillId="0" borderId="11" xfId="0" applyFont="1" applyBorder="1" applyAlignment="1">
      <alignment/>
    </xf>
    <xf numFmtId="0" fontId="6" fillId="0" borderId="12" xfId="0" applyFont="1" applyBorder="1" applyAlignment="1">
      <alignment/>
    </xf>
    <xf numFmtId="0" fontId="5" fillId="0" borderId="15" xfId="0" applyFont="1" applyBorder="1" applyAlignment="1">
      <alignment horizontal="left" wrapText="1"/>
    </xf>
    <xf numFmtId="0" fontId="5" fillId="0" borderId="17" xfId="0" applyFont="1" applyBorder="1" applyAlignment="1">
      <alignment horizontal="left" wrapText="1"/>
    </xf>
    <xf numFmtId="0" fontId="5" fillId="0" borderId="18" xfId="0" applyFont="1" applyBorder="1" applyAlignment="1">
      <alignment horizontal="left" wrapText="1"/>
    </xf>
    <xf numFmtId="0" fontId="5" fillId="0" borderId="16" xfId="0" applyFont="1" applyBorder="1" applyAlignment="1">
      <alignment horizontal="left"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4" fontId="5" fillId="0" borderId="10" xfId="0" applyNumberFormat="1" applyFont="1" applyBorder="1" applyAlignment="1">
      <alignment horizontal="center" vertical="top"/>
    </xf>
    <xf numFmtId="4" fontId="5" fillId="0" borderId="11" xfId="0" applyNumberFormat="1" applyFont="1" applyBorder="1" applyAlignment="1">
      <alignment horizontal="center" vertical="top"/>
    </xf>
    <xf numFmtId="4" fontId="5" fillId="0" borderId="12" xfId="0" applyNumberFormat="1" applyFont="1" applyBorder="1" applyAlignment="1">
      <alignment horizontal="center" vertical="top"/>
    </xf>
    <xf numFmtId="4" fontId="5" fillId="0" borderId="15" xfId="0" applyNumberFormat="1" applyFont="1" applyBorder="1" applyAlignment="1">
      <alignment horizontal="center"/>
    </xf>
    <xf numFmtId="4" fontId="5" fillId="0" borderId="17" xfId="0" applyNumberFormat="1" applyFont="1" applyBorder="1" applyAlignment="1">
      <alignment horizontal="center"/>
    </xf>
    <xf numFmtId="4" fontId="5" fillId="0" borderId="18" xfId="0" applyNumberFormat="1" applyFont="1" applyBorder="1" applyAlignment="1">
      <alignment horizontal="center"/>
    </xf>
    <xf numFmtId="4" fontId="5" fillId="0" borderId="16" xfId="0" applyNumberFormat="1" applyFont="1" applyBorder="1" applyAlignment="1">
      <alignment horizontal="center"/>
    </xf>
    <xf numFmtId="4" fontId="5" fillId="0" borderId="14" xfId="0" applyNumberFormat="1" applyFont="1" applyBorder="1" applyAlignment="1">
      <alignment horizont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0" borderId="2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1" xfId="0" applyNumberFormat="1" applyFont="1" applyBorder="1" applyAlignment="1">
      <alignment horizontal="center" vertical="center"/>
    </xf>
    <xf numFmtId="0" fontId="11" fillId="0" borderId="0" xfId="0" applyFont="1" applyBorder="1" applyAlignment="1">
      <alignment horizontal="center" vertical="top"/>
    </xf>
    <xf numFmtId="0" fontId="5" fillId="0" borderId="0" xfId="0" applyFont="1" applyBorder="1" applyAlignment="1">
      <alignment horizontal="center"/>
    </xf>
    <xf numFmtId="0" fontId="5" fillId="0" borderId="17" xfId="0" applyFont="1" applyBorder="1" applyAlignment="1">
      <alignment horizontal="center" vertical="top"/>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3" fontId="5" fillId="0" borderId="10" xfId="0" applyNumberFormat="1" applyFont="1" applyBorder="1" applyAlignment="1">
      <alignment horizontal="center"/>
    </xf>
    <xf numFmtId="3" fontId="5" fillId="0" borderId="11" xfId="0" applyNumberFormat="1" applyFont="1" applyBorder="1" applyAlignment="1">
      <alignment horizontal="center"/>
    </xf>
    <xf numFmtId="3" fontId="5" fillId="0" borderId="12" xfId="0" applyNumberFormat="1" applyFont="1" applyBorder="1" applyAlignment="1">
      <alignment horizontal="center"/>
    </xf>
    <xf numFmtId="0" fontId="5" fillId="0" borderId="10" xfId="0" applyNumberFormat="1" applyFont="1" applyBorder="1" applyAlignment="1">
      <alignment horizontal="center"/>
    </xf>
    <xf numFmtId="0" fontId="5" fillId="0" borderId="11" xfId="0" applyNumberFormat="1" applyFont="1" applyBorder="1" applyAlignment="1">
      <alignment horizontal="center"/>
    </xf>
    <xf numFmtId="0" fontId="5" fillId="0" borderId="12" xfId="0" applyNumberFormat="1" applyFont="1" applyBorder="1" applyAlignment="1">
      <alignment horizontal="center"/>
    </xf>
    <xf numFmtId="4" fontId="5" fillId="0" borderId="20" xfId="0" applyNumberFormat="1" applyFont="1" applyBorder="1" applyAlignment="1">
      <alignment horizontal="center" vertical="center"/>
    </xf>
    <xf numFmtId="4" fontId="5" fillId="0" borderId="0" xfId="0" applyNumberFormat="1" applyFont="1" applyBorder="1" applyAlignment="1">
      <alignment horizontal="center" vertical="center"/>
    </xf>
    <xf numFmtId="4" fontId="5" fillId="0" borderId="21" xfId="0" applyNumberFormat="1" applyFont="1" applyBorder="1" applyAlignment="1">
      <alignment horizontal="center"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4" fontId="5" fillId="35" borderId="10" xfId="0" applyNumberFormat="1" applyFont="1" applyFill="1" applyBorder="1" applyAlignment="1">
      <alignment horizontal="center"/>
    </xf>
    <xf numFmtId="4" fontId="5" fillId="35" borderId="11" xfId="0" applyNumberFormat="1" applyFont="1" applyFill="1" applyBorder="1" applyAlignment="1">
      <alignment horizontal="center"/>
    </xf>
    <xf numFmtId="4" fontId="5" fillId="35" borderId="12" xfId="0" applyNumberFormat="1" applyFont="1" applyFill="1" applyBorder="1" applyAlignment="1">
      <alignment horizontal="center"/>
    </xf>
    <xf numFmtId="4" fontId="5" fillId="35" borderId="15" xfId="0" applyNumberFormat="1" applyFont="1" applyFill="1" applyBorder="1" applyAlignment="1">
      <alignment horizontal="center"/>
    </xf>
    <xf numFmtId="4" fontId="5" fillId="35" borderId="17" xfId="0" applyNumberFormat="1" applyFont="1" applyFill="1" applyBorder="1" applyAlignment="1">
      <alignment horizontal="center"/>
    </xf>
    <xf numFmtId="4" fontId="5" fillId="35" borderId="18" xfId="0" applyNumberFormat="1" applyFont="1" applyFill="1" applyBorder="1" applyAlignment="1">
      <alignment horizontal="center"/>
    </xf>
    <xf numFmtId="4" fontId="5" fillId="35" borderId="16" xfId="0" applyNumberFormat="1" applyFont="1" applyFill="1" applyBorder="1" applyAlignment="1">
      <alignment horizontal="center"/>
    </xf>
    <xf numFmtId="4" fontId="5" fillId="35" borderId="13" xfId="0" applyNumberFormat="1" applyFont="1" applyFill="1" applyBorder="1" applyAlignment="1">
      <alignment horizontal="center"/>
    </xf>
    <xf numFmtId="4" fontId="5" fillId="35" borderId="14" xfId="0" applyNumberFormat="1" applyFont="1" applyFill="1" applyBorder="1" applyAlignment="1">
      <alignment horizontal="center"/>
    </xf>
    <xf numFmtId="4" fontId="5" fillId="35" borderId="10" xfId="0" applyNumberFormat="1" applyFont="1" applyFill="1" applyBorder="1" applyAlignment="1">
      <alignment horizontal="center" vertical="top"/>
    </xf>
    <xf numFmtId="4" fontId="5" fillId="35" borderId="11" xfId="0" applyNumberFormat="1" applyFont="1" applyFill="1" applyBorder="1" applyAlignment="1">
      <alignment horizontal="center" vertical="top"/>
    </xf>
    <xf numFmtId="4" fontId="5" fillId="35" borderId="12" xfId="0" applyNumberFormat="1" applyFont="1" applyFill="1" applyBorder="1" applyAlignment="1">
      <alignment horizontal="center" vertical="top"/>
    </xf>
    <xf numFmtId="0" fontId="5" fillId="35" borderId="0" xfId="0" applyFont="1" applyFill="1" applyAlignment="1">
      <alignment horizontal="center"/>
    </xf>
    <xf numFmtId="0" fontId="5" fillId="35" borderId="15"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9" fillId="35" borderId="17" xfId="0" applyFont="1" applyFill="1" applyBorder="1" applyAlignment="1">
      <alignment horizontal="left" vertical="center"/>
    </xf>
    <xf numFmtId="0" fontId="9" fillId="35" borderId="18" xfId="0" applyFont="1" applyFill="1" applyBorder="1" applyAlignment="1">
      <alignment horizontal="left" vertical="center"/>
    </xf>
    <xf numFmtId="49" fontId="5" fillId="35" borderId="15" xfId="0" applyNumberFormat="1" applyFont="1" applyFill="1" applyBorder="1" applyAlignment="1">
      <alignment horizontal="center" vertical="center"/>
    </xf>
    <xf numFmtId="49" fontId="5" fillId="35" borderId="17" xfId="0" applyNumberFormat="1" applyFont="1" applyFill="1" applyBorder="1" applyAlignment="1">
      <alignment horizontal="center" vertical="center"/>
    </xf>
    <xf numFmtId="49" fontId="5" fillId="35" borderId="18" xfId="0" applyNumberFormat="1" applyFont="1" applyFill="1" applyBorder="1" applyAlignment="1">
      <alignment horizontal="center" vertical="center"/>
    </xf>
    <xf numFmtId="4" fontId="5" fillId="35" borderId="15" xfId="0" applyNumberFormat="1" applyFont="1" applyFill="1" applyBorder="1" applyAlignment="1">
      <alignment horizontal="center" vertical="center"/>
    </xf>
    <xf numFmtId="4" fontId="5" fillId="35" borderId="17" xfId="0" applyNumberFormat="1" applyFont="1" applyFill="1" applyBorder="1" applyAlignment="1">
      <alignment horizontal="center" vertical="center"/>
    </xf>
    <xf numFmtId="4" fontId="5" fillId="35" borderId="18" xfId="0" applyNumberFormat="1" applyFont="1" applyFill="1" applyBorder="1" applyAlignment="1">
      <alignment horizontal="center" vertical="center"/>
    </xf>
    <xf numFmtId="0" fontId="5" fillId="35" borderId="15"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3" xfId="0" applyFont="1" applyFill="1" applyBorder="1" applyAlignment="1">
      <alignment horizontal="left" vertical="center" indent="2"/>
    </xf>
    <xf numFmtId="0" fontId="5" fillId="35" borderId="14" xfId="0" applyFont="1" applyFill="1" applyBorder="1" applyAlignment="1">
      <alignment horizontal="left" vertical="center" indent="2"/>
    </xf>
    <xf numFmtId="49" fontId="5" fillId="35" borderId="16" xfId="0" applyNumberFormat="1" applyFont="1" applyFill="1" applyBorder="1" applyAlignment="1">
      <alignment horizontal="center" vertical="center"/>
    </xf>
    <xf numFmtId="49" fontId="5" fillId="35" borderId="13" xfId="0" applyNumberFormat="1" applyFont="1" applyFill="1" applyBorder="1" applyAlignment="1">
      <alignment horizontal="center" vertical="center"/>
    </xf>
    <xf numFmtId="49" fontId="5" fillId="35" borderId="14" xfId="0" applyNumberFormat="1" applyFont="1" applyFill="1" applyBorder="1" applyAlignment="1">
      <alignment horizontal="center" vertical="center"/>
    </xf>
    <xf numFmtId="0" fontId="5" fillId="35" borderId="16"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1" xfId="0" applyFont="1" applyFill="1" applyBorder="1" applyAlignment="1">
      <alignment horizontal="left" vertical="center" wrapText="1"/>
    </xf>
    <xf numFmtId="0" fontId="5" fillId="35" borderId="12" xfId="0" applyFont="1" applyFill="1" applyBorder="1" applyAlignment="1">
      <alignment horizontal="left" vertical="center" wrapText="1"/>
    </xf>
    <xf numFmtId="49" fontId="5" fillId="35" borderId="10" xfId="0" applyNumberFormat="1" applyFont="1" applyFill="1" applyBorder="1" applyAlignment="1">
      <alignment horizontal="center" vertical="center"/>
    </xf>
    <xf numFmtId="49" fontId="5" fillId="35" borderId="11" xfId="0" applyNumberFormat="1" applyFont="1" applyFill="1" applyBorder="1" applyAlignment="1">
      <alignment horizontal="center" vertical="center"/>
    </xf>
    <xf numFmtId="49" fontId="5" fillId="35" borderId="12" xfId="0" applyNumberFormat="1" applyFont="1" applyFill="1" applyBorder="1" applyAlignment="1">
      <alignment horizontal="center" vertical="center"/>
    </xf>
    <xf numFmtId="4" fontId="5" fillId="35" borderId="16" xfId="0" applyNumberFormat="1" applyFont="1" applyFill="1" applyBorder="1" applyAlignment="1">
      <alignment horizontal="center" vertical="center"/>
    </xf>
    <xf numFmtId="4" fontId="5" fillId="35" borderId="13" xfId="0" applyNumberFormat="1" applyFont="1" applyFill="1" applyBorder="1" applyAlignment="1">
      <alignment horizontal="center" vertical="center"/>
    </xf>
    <xf numFmtId="4" fontId="5" fillId="35" borderId="14" xfId="0" applyNumberFormat="1" applyFont="1" applyFill="1" applyBorder="1" applyAlignment="1">
      <alignment horizontal="center" vertical="center"/>
    </xf>
    <xf numFmtId="0" fontId="5" fillId="35" borderId="17" xfId="0" applyFont="1" applyFill="1" applyBorder="1" applyAlignment="1">
      <alignment horizontal="left" vertical="center" wrapText="1" indent="2"/>
    </xf>
    <xf numFmtId="0" fontId="5" fillId="35" borderId="18" xfId="0" applyFont="1" applyFill="1" applyBorder="1" applyAlignment="1">
      <alignment horizontal="left" vertical="center" wrapText="1" indent="2"/>
    </xf>
    <xf numFmtId="0" fontId="5" fillId="35" borderId="13" xfId="0" applyFont="1" applyFill="1" applyBorder="1" applyAlignment="1">
      <alignment horizontal="left" vertical="center" wrapText="1" indent="2"/>
    </xf>
    <xf numFmtId="0" fontId="5" fillId="35" borderId="14" xfId="0" applyFont="1" applyFill="1" applyBorder="1" applyAlignment="1">
      <alignment horizontal="left" vertical="center" wrapText="1" indent="2"/>
    </xf>
    <xf numFmtId="0" fontId="5" fillId="35" borderId="11" xfId="0" applyFont="1" applyFill="1" applyBorder="1" applyAlignment="1">
      <alignment horizontal="left" vertical="center" wrapText="1" indent="2"/>
    </xf>
    <xf numFmtId="0" fontId="5" fillId="35" borderId="12" xfId="0" applyFont="1" applyFill="1" applyBorder="1" applyAlignment="1">
      <alignment horizontal="left" vertical="center" wrapText="1" indent="2"/>
    </xf>
    <xf numFmtId="0" fontId="5" fillId="35" borderId="10"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9" fillId="35" borderId="11" xfId="0" applyFont="1" applyFill="1" applyBorder="1" applyAlignment="1">
      <alignment horizontal="left" vertical="center" wrapText="1"/>
    </xf>
    <xf numFmtId="0" fontId="9" fillId="35" borderId="12" xfId="0" applyFont="1" applyFill="1" applyBorder="1" applyAlignment="1">
      <alignment horizontal="left" vertical="center" wrapText="1"/>
    </xf>
    <xf numFmtId="4" fontId="5" fillId="35" borderId="10" xfId="0" applyNumberFormat="1" applyFont="1" applyFill="1" applyBorder="1" applyAlignment="1">
      <alignment horizontal="center" vertical="center"/>
    </xf>
    <xf numFmtId="0" fontId="5" fillId="35" borderId="13" xfId="0" applyFont="1" applyFill="1" applyBorder="1" applyAlignment="1">
      <alignment horizontal="left" vertical="top" wrapText="1"/>
    </xf>
    <xf numFmtId="0" fontId="5" fillId="35" borderId="14" xfId="0" applyFont="1" applyFill="1" applyBorder="1" applyAlignment="1">
      <alignment horizontal="left" vertical="top" wrapText="1"/>
    </xf>
    <xf numFmtId="4" fontId="5" fillId="35" borderId="20" xfId="0" applyNumberFormat="1" applyFont="1" applyFill="1" applyBorder="1" applyAlignment="1">
      <alignment horizontal="center" vertical="center"/>
    </xf>
    <xf numFmtId="4" fontId="5" fillId="35" borderId="0" xfId="0" applyNumberFormat="1" applyFont="1" applyFill="1" applyBorder="1" applyAlignment="1">
      <alignment horizontal="center" vertical="center"/>
    </xf>
    <xf numFmtId="4" fontId="5" fillId="35" borderId="21" xfId="0" applyNumberFormat="1" applyFont="1" applyFill="1" applyBorder="1" applyAlignment="1">
      <alignment horizontal="center" vertical="center"/>
    </xf>
    <xf numFmtId="0" fontId="5" fillId="35" borderId="13" xfId="0" applyFont="1" applyFill="1" applyBorder="1" applyAlignment="1">
      <alignment horizontal="left" vertical="center" wrapText="1"/>
    </xf>
    <xf numFmtId="0" fontId="5" fillId="35" borderId="14"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W239"/>
  <sheetViews>
    <sheetView view="pageBreakPreview" zoomScale="90" zoomScaleSheetLayoutView="90" zoomScalePageLayoutView="0" workbookViewId="0" topLeftCell="A7">
      <selection activeCell="AO97" sqref="AO97"/>
    </sheetView>
  </sheetViews>
  <sheetFormatPr defaultColWidth="0.875" defaultRowHeight="12.75" customHeight="1"/>
  <cols>
    <col min="1" max="24" width="0.875" style="2" customWidth="1"/>
    <col min="25" max="25" width="31.75390625" style="2" customWidth="1"/>
    <col min="26" max="48" width="0.875" style="2" customWidth="1"/>
    <col min="49" max="49" width="10.875" style="2" customWidth="1"/>
    <col min="50" max="60" width="0.875" style="2" customWidth="1"/>
    <col min="61" max="61" width="7.75390625" style="2" customWidth="1"/>
    <col min="62" max="83" width="0.875" style="2" customWidth="1"/>
    <col min="84" max="84" width="11.25390625" style="2" customWidth="1"/>
    <col min="85" max="95" width="0.875" style="2" customWidth="1"/>
    <col min="96" max="96" width="10.125" style="2" customWidth="1"/>
    <col min="97" max="16384" width="0.875" style="2" customWidth="1"/>
  </cols>
  <sheetData>
    <row r="1" spans="1:108" ht="21"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row>
    <row r="2" spans="1:108" ht="18.75">
      <c r="A2" s="117" t="s">
        <v>3</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6"/>
      <c r="AQ2" s="6"/>
      <c r="AR2" s="6"/>
      <c r="AS2" s="6"/>
      <c r="AT2" s="6"/>
      <c r="AU2" s="6"/>
      <c r="AV2" s="6"/>
      <c r="AW2" s="6"/>
      <c r="AX2" s="6"/>
      <c r="AY2" s="6"/>
      <c r="AZ2" s="6"/>
      <c r="BA2" s="6"/>
      <c r="BB2" s="6"/>
      <c r="BC2" s="6"/>
      <c r="BD2" s="6"/>
      <c r="BE2" s="6"/>
      <c r="BF2" s="6"/>
      <c r="BG2" s="6"/>
      <c r="BH2" s="6"/>
      <c r="BI2" s="6"/>
      <c r="BJ2" s="6"/>
      <c r="BK2" s="6"/>
      <c r="BL2" s="6"/>
      <c r="BM2" s="6"/>
      <c r="BN2" s="6"/>
      <c r="BO2" s="6"/>
      <c r="BP2" s="117" t="s">
        <v>4</v>
      </c>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row>
    <row r="3" spans="1:108" ht="24" customHeight="1">
      <c r="A3" s="87" t="s">
        <v>126</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8"/>
      <c r="AQ3" s="88"/>
      <c r="AR3" s="88"/>
      <c r="AS3" s="88"/>
      <c r="AT3" s="88"/>
      <c r="AU3" s="7"/>
      <c r="AV3" s="7"/>
      <c r="AW3" s="7"/>
      <c r="AX3" s="7"/>
      <c r="AY3" s="7"/>
      <c r="AZ3" s="7"/>
      <c r="BA3" s="7"/>
      <c r="BB3" s="7"/>
      <c r="BC3" s="7"/>
      <c r="BD3" s="7"/>
      <c r="BE3" s="7"/>
      <c r="BF3" s="7"/>
      <c r="BG3" s="7"/>
      <c r="BH3" s="7"/>
      <c r="BI3" s="6"/>
      <c r="BJ3" s="6"/>
      <c r="BK3" s="6"/>
      <c r="BL3" s="6"/>
      <c r="BM3" s="6"/>
      <c r="BN3" s="6"/>
      <c r="BO3" s="6"/>
      <c r="BP3" s="87" t="s">
        <v>5</v>
      </c>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row>
    <row r="4" spans="1:108" ht="22.5" customHeight="1">
      <c r="A4" s="89" t="s">
        <v>127</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8"/>
      <c r="AQ4" s="88"/>
      <c r="AR4" s="88"/>
      <c r="AS4" s="88"/>
      <c r="AT4" s="88"/>
      <c r="AU4" s="88"/>
      <c r="AV4" s="88"/>
      <c r="AW4" s="88"/>
      <c r="AX4" s="88"/>
      <c r="AY4" s="7"/>
      <c r="AZ4" s="7"/>
      <c r="BA4" s="7"/>
      <c r="BB4" s="7"/>
      <c r="BC4" s="7"/>
      <c r="BD4" s="7"/>
      <c r="BE4" s="7"/>
      <c r="BF4" s="7"/>
      <c r="BG4" s="7"/>
      <c r="BH4" s="7"/>
      <c r="BI4" s="6"/>
      <c r="BJ4" s="6"/>
      <c r="BK4" s="6"/>
      <c r="BL4" s="6"/>
      <c r="BM4" s="6"/>
      <c r="BN4" s="6"/>
      <c r="BO4" s="6"/>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row>
    <row r="5" spans="1:108" ht="30" customHeight="1">
      <c r="A5" s="78"/>
      <c r="B5" s="78"/>
      <c r="C5" s="78"/>
      <c r="D5" s="78"/>
      <c r="E5" s="78"/>
      <c r="F5" s="78"/>
      <c r="G5" s="78"/>
      <c r="H5" s="78"/>
      <c r="I5" s="78"/>
      <c r="J5" s="78"/>
      <c r="K5" s="78"/>
      <c r="L5" s="78"/>
      <c r="M5" s="78"/>
      <c r="N5" s="78"/>
      <c r="O5" s="78"/>
      <c r="P5" s="6"/>
      <c r="Q5" s="78" t="s">
        <v>145</v>
      </c>
      <c r="R5" s="78"/>
      <c r="S5" s="78"/>
      <c r="T5" s="78"/>
      <c r="U5" s="78"/>
      <c r="V5" s="78"/>
      <c r="W5" s="78"/>
      <c r="X5" s="78"/>
      <c r="Y5" s="78"/>
      <c r="Z5" s="78"/>
      <c r="AA5" s="78"/>
      <c r="AB5" s="78"/>
      <c r="AC5" s="78"/>
      <c r="AD5" s="78"/>
      <c r="AE5" s="78"/>
      <c r="AF5" s="78"/>
      <c r="AG5" s="78"/>
      <c r="AH5" s="78"/>
      <c r="AI5" s="78"/>
      <c r="AJ5" s="78"/>
      <c r="AK5" s="78"/>
      <c r="AL5" s="78"/>
      <c r="AM5" s="78"/>
      <c r="AN5" s="78"/>
      <c r="AO5" s="78"/>
      <c r="AP5" s="6"/>
      <c r="AQ5" s="6"/>
      <c r="AR5" s="6"/>
      <c r="AS5" s="6"/>
      <c r="AT5" s="6"/>
      <c r="AU5" s="6"/>
      <c r="AV5" s="6"/>
      <c r="AW5" s="6"/>
      <c r="AX5" s="6"/>
      <c r="AY5" s="6"/>
      <c r="AZ5" s="6"/>
      <c r="BA5" s="6"/>
      <c r="BB5" s="6"/>
      <c r="BC5" s="6"/>
      <c r="BD5" s="6"/>
      <c r="BE5" s="6"/>
      <c r="BF5" s="6"/>
      <c r="BG5" s="6"/>
      <c r="BH5" s="6"/>
      <c r="BI5" s="6"/>
      <c r="BJ5" s="6"/>
      <c r="BK5" s="6"/>
      <c r="BL5" s="6"/>
      <c r="BM5" s="6"/>
      <c r="BN5" s="6"/>
      <c r="BO5" s="6"/>
      <c r="BP5" s="78"/>
      <c r="BQ5" s="78"/>
      <c r="BR5" s="78"/>
      <c r="BS5" s="78"/>
      <c r="BT5" s="78"/>
      <c r="BU5" s="78"/>
      <c r="BV5" s="78"/>
      <c r="BW5" s="78"/>
      <c r="BX5" s="78"/>
      <c r="BY5" s="78"/>
      <c r="BZ5" s="78"/>
      <c r="CA5" s="78"/>
      <c r="CB5" s="78"/>
      <c r="CC5" s="78"/>
      <c r="CD5" s="78"/>
      <c r="CE5" s="6"/>
      <c r="CF5" s="78" t="s">
        <v>146</v>
      </c>
      <c r="CG5" s="78"/>
      <c r="CH5" s="78"/>
      <c r="CI5" s="78"/>
      <c r="CJ5" s="78"/>
      <c r="CK5" s="78"/>
      <c r="CL5" s="78"/>
      <c r="CM5" s="78"/>
      <c r="CN5" s="78"/>
      <c r="CO5" s="78"/>
      <c r="CP5" s="78"/>
      <c r="CQ5" s="78"/>
      <c r="CR5" s="78"/>
      <c r="CS5" s="78"/>
      <c r="CT5" s="78"/>
      <c r="CU5" s="78"/>
      <c r="CV5" s="78"/>
      <c r="CW5" s="78"/>
      <c r="CX5" s="78"/>
      <c r="CY5" s="78"/>
      <c r="CZ5" s="78"/>
      <c r="DA5" s="78"/>
      <c r="DB5" s="78"/>
      <c r="DC5" s="78"/>
      <c r="DD5" s="78"/>
    </row>
    <row r="6" spans="1:108" s="1" customFormat="1" ht="12.75" customHeight="1">
      <c r="A6" s="189" t="s">
        <v>0</v>
      </c>
      <c r="B6" s="189"/>
      <c r="C6" s="189"/>
      <c r="D6" s="189"/>
      <c r="E6" s="189"/>
      <c r="F6" s="189"/>
      <c r="G6" s="189"/>
      <c r="H6" s="189"/>
      <c r="I6" s="189"/>
      <c r="J6" s="189"/>
      <c r="K6" s="189"/>
      <c r="L6" s="189"/>
      <c r="M6" s="189"/>
      <c r="N6" s="189"/>
      <c r="O6" s="189"/>
      <c r="P6" s="39"/>
      <c r="Q6" s="189" t="s">
        <v>6</v>
      </c>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189" t="s">
        <v>0</v>
      </c>
      <c r="BQ6" s="189"/>
      <c r="BR6" s="189"/>
      <c r="BS6" s="189"/>
      <c r="BT6" s="189"/>
      <c r="BU6" s="189"/>
      <c r="BV6" s="189"/>
      <c r="BW6" s="189"/>
      <c r="BX6" s="189"/>
      <c r="BY6" s="189"/>
      <c r="BZ6" s="189"/>
      <c r="CA6" s="189"/>
      <c r="CB6" s="189"/>
      <c r="CC6" s="189"/>
      <c r="CD6" s="189"/>
      <c r="CE6" s="39"/>
      <c r="CF6" s="189" t="s">
        <v>6</v>
      </c>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row>
    <row r="7" spans="1:108" ht="18.75">
      <c r="A7" s="157"/>
      <c r="B7" s="157"/>
      <c r="C7" s="157"/>
      <c r="D7" s="157"/>
      <c r="E7" s="157"/>
      <c r="F7" s="157"/>
      <c r="G7" s="157"/>
      <c r="H7" s="157"/>
      <c r="I7" s="157"/>
      <c r="J7" s="157"/>
      <c r="K7" s="157"/>
      <c r="L7" s="157"/>
      <c r="M7" s="157"/>
      <c r="N7" s="157"/>
      <c r="O7" s="157"/>
      <c r="P7" s="157"/>
      <c r="Q7" s="157"/>
      <c r="R7" s="157"/>
      <c r="S7" s="157"/>
      <c r="T7" s="157"/>
      <c r="U7" s="157"/>
      <c r="V7" s="157"/>
      <c r="W7" s="157"/>
      <c r="X7" s="157"/>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6"/>
      <c r="CO7" s="6"/>
      <c r="CP7" s="6"/>
      <c r="CQ7" s="6"/>
      <c r="CR7" s="6"/>
      <c r="CS7" s="6"/>
      <c r="CT7" s="6"/>
      <c r="CU7" s="6"/>
      <c r="CV7" s="6"/>
      <c r="CW7" s="6"/>
      <c r="CX7" s="6"/>
      <c r="CY7" s="6"/>
      <c r="CZ7" s="6"/>
      <c r="DA7" s="6"/>
      <c r="DB7" s="6"/>
      <c r="DC7" s="6"/>
      <c r="DD7" s="6"/>
    </row>
    <row r="8" spans="1:108" s="1" customFormat="1" ht="18.75">
      <c r="A8" s="148" t="s">
        <v>7</v>
      </c>
      <c r="B8" s="148"/>
      <c r="C8" s="148"/>
      <c r="D8" s="148"/>
      <c r="E8" s="148"/>
      <c r="F8" s="148"/>
      <c r="G8" s="148"/>
      <c r="H8" s="148"/>
      <c r="I8" s="148"/>
      <c r="J8" s="148"/>
      <c r="K8" s="148"/>
      <c r="L8" s="148"/>
      <c r="M8" s="148"/>
      <c r="N8" s="148"/>
      <c r="O8" s="148"/>
      <c r="P8" s="148"/>
      <c r="Q8" s="148"/>
      <c r="R8" s="148"/>
      <c r="S8" s="148"/>
      <c r="T8" s="148"/>
      <c r="U8" s="148"/>
      <c r="V8" s="148"/>
      <c r="W8" s="148"/>
      <c r="X8" s="148"/>
      <c r="Y8" s="39"/>
      <c r="Z8" s="39"/>
      <c r="AA8" s="39"/>
      <c r="AB8" s="39"/>
      <c r="AC8" s="39"/>
      <c r="AD8" s="39"/>
      <c r="AE8" s="40"/>
      <c r="AF8" s="40"/>
      <c r="AG8" s="40"/>
      <c r="AH8" s="40"/>
      <c r="AI8" s="41"/>
      <c r="AJ8" s="41"/>
      <c r="AK8" s="41"/>
      <c r="AL8" s="41"/>
      <c r="AM8" s="42"/>
      <c r="AN8" s="42"/>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148" t="s">
        <v>7</v>
      </c>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6"/>
      <c r="CO8" s="6"/>
      <c r="CP8" s="6"/>
      <c r="CQ8" s="6"/>
      <c r="CR8" s="6"/>
      <c r="CS8" s="6"/>
      <c r="CT8" s="8"/>
      <c r="CU8" s="8"/>
      <c r="CV8" s="8"/>
      <c r="CW8" s="8"/>
      <c r="CX8" s="9"/>
      <c r="CY8" s="9"/>
      <c r="CZ8" s="9"/>
      <c r="DA8" s="9"/>
      <c r="DB8" s="7"/>
      <c r="DC8" s="7"/>
      <c r="DD8" s="7"/>
    </row>
    <row r="9" spans="1:108" ht="30"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row>
    <row r="10" spans="1:108" s="3" customFormat="1" ht="18.75">
      <c r="A10" s="149" t="s">
        <v>8</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row>
    <row r="11" spans="1:108" s="3" customFormat="1" ht="18.75">
      <c r="A11" s="149" t="s">
        <v>128</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row>
    <row r="12" spans="1:108" s="3" customFormat="1" ht="18.75">
      <c r="A12" s="149" t="s">
        <v>147</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row>
    <row r="13" spans="1:108" ht="18.7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row>
    <row r="14" spans="1:108" ht="18.7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190" t="s">
        <v>10</v>
      </c>
      <c r="CP14" s="190"/>
      <c r="CQ14" s="190"/>
      <c r="CR14" s="190"/>
      <c r="CS14" s="190"/>
      <c r="CT14" s="190"/>
      <c r="CU14" s="190"/>
      <c r="CV14" s="190"/>
      <c r="CW14" s="190"/>
      <c r="CX14" s="190"/>
      <c r="CY14" s="190"/>
      <c r="CZ14" s="190"/>
      <c r="DA14" s="190"/>
      <c r="DB14" s="190"/>
      <c r="DC14" s="190"/>
      <c r="DD14" s="190"/>
    </row>
    <row r="15" spans="1:108" ht="30.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154" t="s">
        <v>11</v>
      </c>
      <c r="CE15" s="154"/>
      <c r="CF15" s="154"/>
      <c r="CG15" s="154"/>
      <c r="CH15" s="154"/>
      <c r="CI15" s="154"/>
      <c r="CJ15" s="154"/>
      <c r="CK15" s="154"/>
      <c r="CL15" s="154"/>
      <c r="CM15" s="154"/>
      <c r="CN15" s="6"/>
      <c r="CO15" s="95"/>
      <c r="CP15" s="96"/>
      <c r="CQ15" s="96"/>
      <c r="CR15" s="96"/>
      <c r="CS15" s="96"/>
      <c r="CT15" s="96"/>
      <c r="CU15" s="96"/>
      <c r="CV15" s="96"/>
      <c r="CW15" s="96"/>
      <c r="CX15" s="96"/>
      <c r="CY15" s="96"/>
      <c r="CZ15" s="96"/>
      <c r="DA15" s="96"/>
      <c r="DB15" s="96"/>
      <c r="DC15" s="96"/>
      <c r="DD15" s="97"/>
    </row>
    <row r="16" spans="1:108" ht="1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114" t="s">
        <v>153</v>
      </c>
      <c r="CP16" s="115"/>
      <c r="CQ16" s="115"/>
      <c r="CR16" s="115"/>
      <c r="CS16" s="115"/>
      <c r="CT16" s="115"/>
      <c r="CU16" s="115"/>
      <c r="CV16" s="115"/>
      <c r="CW16" s="115"/>
      <c r="CX16" s="115"/>
      <c r="CY16" s="115"/>
      <c r="CZ16" s="115"/>
      <c r="DA16" s="115"/>
      <c r="DB16" s="115"/>
      <c r="DC16" s="115"/>
      <c r="DD16" s="116"/>
    </row>
    <row r="17" spans="1:108" ht="18.7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155" t="s">
        <v>12</v>
      </c>
      <c r="AH17" s="155"/>
      <c r="AI17" s="157" t="s">
        <v>154</v>
      </c>
      <c r="AJ17" s="157"/>
      <c r="AK17" s="157"/>
      <c r="AL17" s="157"/>
      <c r="AM17" s="156" t="s">
        <v>12</v>
      </c>
      <c r="AN17" s="156"/>
      <c r="AO17" s="157" t="s">
        <v>155</v>
      </c>
      <c r="AP17" s="157"/>
      <c r="AQ17" s="157"/>
      <c r="AR17" s="157"/>
      <c r="AS17" s="157"/>
      <c r="AT17" s="157"/>
      <c r="AU17" s="157"/>
      <c r="AV17" s="157"/>
      <c r="AW17" s="157"/>
      <c r="AX17" s="157"/>
      <c r="AY17" s="157"/>
      <c r="AZ17" s="157"/>
      <c r="BA17" s="157"/>
      <c r="BB17" s="157"/>
      <c r="BC17" s="157"/>
      <c r="BD17" s="157"/>
      <c r="BE17" s="157"/>
      <c r="BF17" s="157"/>
      <c r="BG17" s="157"/>
      <c r="BH17" s="157"/>
      <c r="BI17" s="155">
        <v>20</v>
      </c>
      <c r="BJ17" s="155"/>
      <c r="BK17" s="155"/>
      <c r="BL17" s="155"/>
      <c r="BM17" s="158" t="s">
        <v>156</v>
      </c>
      <c r="BN17" s="158"/>
      <c r="BO17" s="158"/>
      <c r="BP17" s="158"/>
      <c r="BQ17" s="6" t="s">
        <v>9</v>
      </c>
      <c r="BR17" s="6"/>
      <c r="BS17" s="6"/>
      <c r="BT17" s="6"/>
      <c r="BU17" s="6"/>
      <c r="BV17" s="6"/>
      <c r="BW17" s="6"/>
      <c r="BX17" s="6"/>
      <c r="BY17" s="6"/>
      <c r="BZ17" s="6"/>
      <c r="CA17" s="6"/>
      <c r="CB17" s="6"/>
      <c r="CC17" s="6"/>
      <c r="CD17" s="6"/>
      <c r="CE17" s="6"/>
      <c r="CF17" s="6"/>
      <c r="CG17" s="6"/>
      <c r="CH17" s="6"/>
      <c r="CI17" s="6"/>
      <c r="CJ17" s="6"/>
      <c r="CK17" s="6"/>
      <c r="CL17" s="6"/>
      <c r="CM17" s="13" t="s">
        <v>13</v>
      </c>
      <c r="CN17" s="6"/>
      <c r="CO17" s="186"/>
      <c r="CP17" s="187"/>
      <c r="CQ17" s="187"/>
      <c r="CR17" s="187"/>
      <c r="CS17" s="187"/>
      <c r="CT17" s="187"/>
      <c r="CU17" s="187"/>
      <c r="CV17" s="187"/>
      <c r="CW17" s="187"/>
      <c r="CX17" s="187"/>
      <c r="CY17" s="187"/>
      <c r="CZ17" s="187"/>
      <c r="DA17" s="187"/>
      <c r="DB17" s="187"/>
      <c r="DC17" s="187"/>
      <c r="DD17" s="188"/>
    </row>
    <row r="18" spans="1:108"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102"/>
      <c r="CP18" s="103"/>
      <c r="CQ18" s="103"/>
      <c r="CR18" s="103"/>
      <c r="CS18" s="103"/>
      <c r="CT18" s="103"/>
      <c r="CU18" s="103"/>
      <c r="CV18" s="103"/>
      <c r="CW18" s="103"/>
      <c r="CX18" s="103"/>
      <c r="CY18" s="103"/>
      <c r="CZ18" s="103"/>
      <c r="DA18" s="103"/>
      <c r="DB18" s="103"/>
      <c r="DC18" s="103"/>
      <c r="DD18" s="104"/>
    </row>
    <row r="19" spans="1:108" ht="18.75">
      <c r="A19" s="6" t="s">
        <v>129</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159" t="s">
        <v>149</v>
      </c>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6"/>
      <c r="CC19" s="6"/>
      <c r="CD19" s="6"/>
      <c r="CE19" s="6"/>
      <c r="CF19" s="6"/>
      <c r="CG19" s="6"/>
      <c r="CH19" s="6"/>
      <c r="CI19" s="6"/>
      <c r="CJ19" s="6"/>
      <c r="CK19" s="6"/>
      <c r="CL19" s="6"/>
      <c r="CM19" s="13" t="s">
        <v>14</v>
      </c>
      <c r="CN19" s="6"/>
      <c r="CO19" s="114" t="s">
        <v>148</v>
      </c>
      <c r="CP19" s="115"/>
      <c r="CQ19" s="115"/>
      <c r="CR19" s="115"/>
      <c r="CS19" s="115"/>
      <c r="CT19" s="115"/>
      <c r="CU19" s="115"/>
      <c r="CV19" s="115"/>
      <c r="CW19" s="115"/>
      <c r="CX19" s="115"/>
      <c r="CY19" s="115"/>
      <c r="CZ19" s="115"/>
      <c r="DA19" s="115"/>
      <c r="DB19" s="115"/>
      <c r="DC19" s="115"/>
      <c r="DD19" s="116"/>
    </row>
    <row r="20" spans="1:108" ht="30" customHeigh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5"/>
      <c r="CC20" s="15"/>
      <c r="CD20" s="15"/>
      <c r="CE20" s="15"/>
      <c r="CF20" s="15"/>
      <c r="CG20" s="15"/>
      <c r="CH20" s="15"/>
      <c r="CI20" s="15"/>
      <c r="CJ20" s="15"/>
      <c r="CK20" s="15"/>
      <c r="CL20" s="15"/>
      <c r="CM20" s="15"/>
      <c r="CN20" s="16"/>
      <c r="CO20" s="102"/>
      <c r="CP20" s="103"/>
      <c r="CQ20" s="103"/>
      <c r="CR20" s="103"/>
      <c r="CS20" s="103"/>
      <c r="CT20" s="103"/>
      <c r="CU20" s="103"/>
      <c r="CV20" s="103"/>
      <c r="CW20" s="103"/>
      <c r="CX20" s="103"/>
      <c r="CY20" s="103"/>
      <c r="CZ20" s="103"/>
      <c r="DA20" s="103"/>
      <c r="DB20" s="103"/>
      <c r="DC20" s="103"/>
      <c r="DD20" s="104"/>
    </row>
    <row r="21" spans="1:108" ht="15" customHeight="1">
      <c r="A21" s="6" t="s">
        <v>15</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115" t="s">
        <v>150</v>
      </c>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6"/>
      <c r="CC21" s="6"/>
      <c r="CD21" s="6"/>
      <c r="CE21" s="6"/>
      <c r="CF21" s="6"/>
      <c r="CG21" s="6"/>
      <c r="CH21" s="6"/>
      <c r="CI21" s="6"/>
      <c r="CJ21" s="6"/>
      <c r="CK21" s="6"/>
      <c r="CL21" s="6"/>
      <c r="CM21" s="6"/>
      <c r="CN21" s="6"/>
      <c r="CO21" s="114"/>
      <c r="CP21" s="115"/>
      <c r="CQ21" s="115"/>
      <c r="CR21" s="115"/>
      <c r="CS21" s="115"/>
      <c r="CT21" s="115"/>
      <c r="CU21" s="115"/>
      <c r="CV21" s="115"/>
      <c r="CW21" s="115"/>
      <c r="CX21" s="115"/>
      <c r="CY21" s="115"/>
      <c r="CZ21" s="115"/>
      <c r="DA21" s="115"/>
      <c r="DB21" s="115"/>
      <c r="DC21" s="115"/>
      <c r="DD21" s="116"/>
    </row>
    <row r="22" spans="1:108" ht="15" customHeight="1">
      <c r="A22" s="15" t="s">
        <v>16</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5"/>
      <c r="CC22" s="15"/>
      <c r="CD22" s="15"/>
      <c r="CE22" s="15"/>
      <c r="CF22" s="15"/>
      <c r="CG22" s="15"/>
      <c r="CH22" s="15"/>
      <c r="CI22" s="15"/>
      <c r="CJ22" s="15"/>
      <c r="CK22" s="15"/>
      <c r="CL22" s="15"/>
      <c r="CM22" s="15"/>
      <c r="CN22" s="16"/>
      <c r="CO22" s="102"/>
      <c r="CP22" s="103"/>
      <c r="CQ22" s="103"/>
      <c r="CR22" s="103"/>
      <c r="CS22" s="103"/>
      <c r="CT22" s="103"/>
      <c r="CU22" s="103"/>
      <c r="CV22" s="103"/>
      <c r="CW22" s="103"/>
      <c r="CX22" s="103"/>
      <c r="CY22" s="103"/>
      <c r="CZ22" s="103"/>
      <c r="DA22" s="103"/>
      <c r="DB22" s="103"/>
      <c r="DC22" s="103"/>
      <c r="DD22" s="104"/>
    </row>
    <row r="23" spans="1:108" ht="15" customHeight="1">
      <c r="A23" s="6" t="s">
        <v>17</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115" t="s">
        <v>151</v>
      </c>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6"/>
      <c r="CC23" s="6"/>
      <c r="CD23" s="6"/>
      <c r="CE23" s="6"/>
      <c r="CF23" s="6"/>
      <c r="CG23" s="6"/>
      <c r="CH23" s="6"/>
      <c r="CI23" s="6"/>
      <c r="CJ23" s="6"/>
      <c r="CK23" s="6"/>
      <c r="CL23" s="6"/>
      <c r="CM23" s="6"/>
      <c r="CN23" s="6"/>
      <c r="CO23" s="114"/>
      <c r="CP23" s="115"/>
      <c r="CQ23" s="115"/>
      <c r="CR23" s="115"/>
      <c r="CS23" s="115"/>
      <c r="CT23" s="115"/>
      <c r="CU23" s="115"/>
      <c r="CV23" s="115"/>
      <c r="CW23" s="115"/>
      <c r="CX23" s="115"/>
      <c r="CY23" s="115"/>
      <c r="CZ23" s="115"/>
      <c r="DA23" s="115"/>
      <c r="DB23" s="115"/>
      <c r="DC23" s="115"/>
      <c r="DD23" s="116"/>
    </row>
    <row r="24" spans="1:108" ht="15" customHeight="1">
      <c r="A24" s="15" t="s">
        <v>18</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5"/>
      <c r="CC24" s="15"/>
      <c r="CD24" s="15"/>
      <c r="CE24" s="15"/>
      <c r="CF24" s="15"/>
      <c r="CG24" s="15"/>
      <c r="CH24" s="15"/>
      <c r="CI24" s="15"/>
      <c r="CJ24" s="15"/>
      <c r="CK24" s="15"/>
      <c r="CL24" s="15"/>
      <c r="CM24" s="15"/>
      <c r="CN24" s="16"/>
      <c r="CO24" s="102"/>
      <c r="CP24" s="103"/>
      <c r="CQ24" s="103"/>
      <c r="CR24" s="103"/>
      <c r="CS24" s="103"/>
      <c r="CT24" s="103"/>
      <c r="CU24" s="103"/>
      <c r="CV24" s="103"/>
      <c r="CW24" s="103"/>
      <c r="CX24" s="103"/>
      <c r="CY24" s="103"/>
      <c r="CZ24" s="103"/>
      <c r="DA24" s="103"/>
      <c r="DB24" s="103"/>
      <c r="DC24" s="103"/>
      <c r="DD24" s="104"/>
    </row>
    <row r="25" spans="1:108" ht="29.25" customHeight="1">
      <c r="A25" s="17" t="s">
        <v>19</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9" t="s">
        <v>20</v>
      </c>
      <c r="CN25" s="20"/>
      <c r="CO25" s="95" t="s">
        <v>21</v>
      </c>
      <c r="CP25" s="96"/>
      <c r="CQ25" s="96"/>
      <c r="CR25" s="96"/>
      <c r="CS25" s="96"/>
      <c r="CT25" s="96"/>
      <c r="CU25" s="96"/>
      <c r="CV25" s="96"/>
      <c r="CW25" s="96"/>
      <c r="CX25" s="96"/>
      <c r="CY25" s="96"/>
      <c r="CZ25" s="96"/>
      <c r="DA25" s="96"/>
      <c r="DB25" s="96"/>
      <c r="DC25" s="96"/>
      <c r="DD25" s="97"/>
    </row>
    <row r="26" spans="1:108" ht="15" customHeight="1">
      <c r="A26" s="6" t="s">
        <v>22</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row>
    <row r="27" spans="1:108" ht="15" customHeight="1">
      <c r="A27" s="6" t="s">
        <v>23</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row>
    <row r="28" spans="1:108" ht="15" customHeight="1">
      <c r="A28" s="6" t="s">
        <v>24</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row>
    <row r="29" spans="1:108" ht="15" customHeight="1">
      <c r="A29" s="6" t="s">
        <v>25</v>
      </c>
      <c r="B29" s="6"/>
      <c r="C29" s="6"/>
      <c r="D29" s="6"/>
      <c r="E29" s="6"/>
      <c r="F29" s="6"/>
      <c r="G29" s="6"/>
      <c r="H29" s="6"/>
      <c r="I29" s="6"/>
      <c r="J29" s="6"/>
      <c r="K29" s="6"/>
      <c r="L29" s="6"/>
      <c r="M29" s="6"/>
      <c r="N29" s="121" t="s">
        <v>130</v>
      </c>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row>
    <row r="30" spans="1:108"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row>
    <row r="31" spans="1:108" ht="15" customHeight="1">
      <c r="A31" s="6" t="s">
        <v>36</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row>
    <row r="32" spans="1:108" ht="15" customHeight="1">
      <c r="A32" s="6" t="s">
        <v>26</v>
      </c>
      <c r="B32" s="6"/>
      <c r="C32" s="6"/>
      <c r="D32" s="6"/>
      <c r="E32" s="6"/>
      <c r="F32" s="6"/>
      <c r="G32" s="6"/>
      <c r="H32" s="6"/>
      <c r="I32" s="6"/>
      <c r="J32" s="6"/>
      <c r="K32" s="6"/>
      <c r="L32" s="6"/>
      <c r="M32" s="6"/>
      <c r="N32" s="6"/>
      <c r="O32" s="121" t="s">
        <v>152</v>
      </c>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row>
    <row r="33" spans="1:108"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row>
    <row r="34" spans="1:108" ht="18.75">
      <c r="A34" s="117" t="s">
        <v>27</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row>
    <row r="35" spans="1:108"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row>
    <row r="36" spans="1:108" ht="15" customHeight="1">
      <c r="A36" s="14" t="s">
        <v>131</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row>
    <row r="37" spans="1:179" ht="63.75" customHeight="1">
      <c r="A37" s="98" t="s">
        <v>157</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row>
    <row r="38" spans="1:179" ht="67.5" customHeight="1">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row>
    <row r="39" spans="1:179" ht="105" customHeight="1">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row>
    <row r="40" spans="1:108" ht="42" customHeight="1">
      <c r="A40" s="151" t="s">
        <v>173</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row>
    <row r="41" spans="1:179" ht="30.75" customHeight="1">
      <c r="A41" s="99" t="s">
        <v>159</v>
      </c>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row>
    <row r="42" spans="1:179" ht="30.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row>
    <row r="43" spans="1:179" ht="111"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row>
    <row r="44" spans="1:108" ht="43.5" customHeight="1">
      <c r="A44" s="151" t="s">
        <v>174</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151"/>
      <c r="CN44" s="151"/>
      <c r="CO44" s="151"/>
      <c r="CP44" s="151"/>
      <c r="CQ44" s="151"/>
      <c r="CR44" s="151"/>
      <c r="CS44" s="151"/>
      <c r="CT44" s="151"/>
      <c r="CU44" s="151"/>
      <c r="CV44" s="151"/>
      <c r="CW44" s="151"/>
      <c r="CX44" s="151"/>
      <c r="CY44" s="151"/>
      <c r="CZ44" s="151"/>
      <c r="DA44" s="151"/>
      <c r="DB44" s="151"/>
      <c r="DC44" s="151"/>
      <c r="DD44" s="151"/>
    </row>
    <row r="45" spans="1:179" ht="213.75" customHeight="1">
      <c r="A45" s="99" t="s">
        <v>158</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row>
    <row r="46" spans="1:108" ht="21.75" customHeight="1">
      <c r="A46" s="151" t="s">
        <v>175</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151"/>
      <c r="CW46" s="151"/>
      <c r="CX46" s="151"/>
      <c r="CY46" s="151"/>
      <c r="CZ46" s="151"/>
      <c r="DA46" s="151"/>
      <c r="DB46" s="151"/>
      <c r="DC46" s="151"/>
      <c r="DD46" s="151"/>
    </row>
    <row r="47" spans="1:108" ht="45" customHeight="1">
      <c r="A47" s="144" t="s">
        <v>160</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row>
    <row r="48" spans="1:108" ht="20.25" customHeight="1">
      <c r="A48" s="14" t="s">
        <v>132</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row>
    <row r="49" spans="1:108" ht="12"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row>
    <row r="50" spans="1:108" ht="45" customHeight="1">
      <c r="A50" s="126" t="s">
        <v>1</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8"/>
      <c r="AI50" s="118" t="s">
        <v>37</v>
      </c>
      <c r="AJ50" s="119"/>
      <c r="AK50" s="119"/>
      <c r="AL50" s="119"/>
      <c r="AM50" s="119"/>
      <c r="AN50" s="119"/>
      <c r="AO50" s="119"/>
      <c r="AP50" s="119"/>
      <c r="AQ50" s="119"/>
      <c r="AR50" s="119"/>
      <c r="AS50" s="119"/>
      <c r="AT50" s="119"/>
      <c r="AU50" s="119"/>
      <c r="AV50" s="119"/>
      <c r="AW50" s="119"/>
      <c r="AX50" s="119"/>
      <c r="AY50" s="119"/>
      <c r="AZ50" s="119"/>
      <c r="BA50" s="119"/>
      <c r="BB50" s="119"/>
      <c r="BC50" s="120"/>
      <c r="BD50" s="118" t="s">
        <v>59</v>
      </c>
      <c r="BE50" s="119"/>
      <c r="BF50" s="119"/>
      <c r="BG50" s="119"/>
      <c r="BH50" s="119"/>
      <c r="BI50" s="119"/>
      <c r="BJ50" s="119"/>
      <c r="BK50" s="119"/>
      <c r="BL50" s="119"/>
      <c r="BM50" s="119"/>
      <c r="BN50" s="119"/>
      <c r="BO50" s="119"/>
      <c r="BP50" s="119"/>
      <c r="BQ50" s="119"/>
      <c r="BR50" s="119"/>
      <c r="BS50" s="119"/>
      <c r="BT50" s="119"/>
      <c r="BU50" s="119"/>
      <c r="BV50" s="119"/>
      <c r="BW50" s="119"/>
      <c r="BX50" s="120"/>
      <c r="BY50" s="118" t="s">
        <v>28</v>
      </c>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20"/>
    </row>
    <row r="51" spans="1:108" ht="37.5" customHeight="1">
      <c r="A51" s="21"/>
      <c r="B51" s="68" t="s">
        <v>29</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9"/>
      <c r="AI51" s="64">
        <v>79</v>
      </c>
      <c r="AJ51" s="65"/>
      <c r="AK51" s="65"/>
      <c r="AL51" s="65"/>
      <c r="AM51" s="65"/>
      <c r="AN51" s="65"/>
      <c r="AO51" s="65"/>
      <c r="AP51" s="65"/>
      <c r="AQ51" s="65"/>
      <c r="AR51" s="65"/>
      <c r="AS51" s="65"/>
      <c r="AT51" s="65"/>
      <c r="AU51" s="65"/>
      <c r="AV51" s="65"/>
      <c r="AW51" s="65"/>
      <c r="AX51" s="65"/>
      <c r="AY51" s="65"/>
      <c r="AZ51" s="65"/>
      <c r="BA51" s="65"/>
      <c r="BB51" s="65"/>
      <c r="BC51" s="66"/>
      <c r="BD51" s="64">
        <v>84</v>
      </c>
      <c r="BE51" s="65"/>
      <c r="BF51" s="65"/>
      <c r="BG51" s="65"/>
      <c r="BH51" s="65"/>
      <c r="BI51" s="65"/>
      <c r="BJ51" s="65"/>
      <c r="BK51" s="65"/>
      <c r="BL51" s="65"/>
      <c r="BM51" s="65"/>
      <c r="BN51" s="65"/>
      <c r="BO51" s="65"/>
      <c r="BP51" s="65"/>
      <c r="BQ51" s="65"/>
      <c r="BR51" s="65"/>
      <c r="BS51" s="65"/>
      <c r="BT51" s="65"/>
      <c r="BU51" s="65"/>
      <c r="BV51" s="65"/>
      <c r="BW51" s="65"/>
      <c r="BX51" s="66"/>
      <c r="BY51" s="67"/>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9"/>
    </row>
    <row r="52" spans="1:108" ht="15" customHeight="1">
      <c r="A52" s="23"/>
      <c r="B52" s="161" t="s">
        <v>30</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2"/>
      <c r="AI52" s="70">
        <v>61</v>
      </c>
      <c r="AJ52" s="71"/>
      <c r="AK52" s="71"/>
      <c r="AL52" s="71"/>
      <c r="AM52" s="71"/>
      <c r="AN52" s="71"/>
      <c r="AO52" s="71"/>
      <c r="AP52" s="71"/>
      <c r="AQ52" s="71"/>
      <c r="AR52" s="71"/>
      <c r="AS52" s="71"/>
      <c r="AT52" s="71"/>
      <c r="AU52" s="71"/>
      <c r="AV52" s="71"/>
      <c r="AW52" s="71"/>
      <c r="AX52" s="71"/>
      <c r="AY52" s="71"/>
      <c r="AZ52" s="71"/>
      <c r="BA52" s="71"/>
      <c r="BB52" s="71"/>
      <c r="BC52" s="72"/>
      <c r="BD52" s="70">
        <v>65</v>
      </c>
      <c r="BE52" s="71"/>
      <c r="BF52" s="71"/>
      <c r="BG52" s="71"/>
      <c r="BH52" s="71"/>
      <c r="BI52" s="71"/>
      <c r="BJ52" s="71"/>
      <c r="BK52" s="71"/>
      <c r="BL52" s="71"/>
      <c r="BM52" s="71"/>
      <c r="BN52" s="71"/>
      <c r="BO52" s="71"/>
      <c r="BP52" s="71"/>
      <c r="BQ52" s="71"/>
      <c r="BR52" s="71"/>
      <c r="BS52" s="71"/>
      <c r="BT52" s="71"/>
      <c r="BU52" s="71"/>
      <c r="BV52" s="71"/>
      <c r="BW52" s="71"/>
      <c r="BX52" s="72"/>
      <c r="BY52" s="166" t="s">
        <v>162</v>
      </c>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68"/>
    </row>
    <row r="53" spans="1:108" ht="39.75" customHeight="1">
      <c r="A53" s="25"/>
      <c r="B53" s="160" t="s">
        <v>31</v>
      </c>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3"/>
      <c r="AI53" s="77"/>
      <c r="AJ53" s="78"/>
      <c r="AK53" s="78"/>
      <c r="AL53" s="78"/>
      <c r="AM53" s="78"/>
      <c r="AN53" s="78"/>
      <c r="AO53" s="78"/>
      <c r="AP53" s="78"/>
      <c r="AQ53" s="78"/>
      <c r="AR53" s="78"/>
      <c r="AS53" s="78"/>
      <c r="AT53" s="78"/>
      <c r="AU53" s="78"/>
      <c r="AV53" s="78"/>
      <c r="AW53" s="78"/>
      <c r="AX53" s="78"/>
      <c r="AY53" s="78"/>
      <c r="AZ53" s="78"/>
      <c r="BA53" s="78"/>
      <c r="BB53" s="78"/>
      <c r="BC53" s="79"/>
      <c r="BD53" s="77"/>
      <c r="BE53" s="78"/>
      <c r="BF53" s="78"/>
      <c r="BG53" s="78"/>
      <c r="BH53" s="78"/>
      <c r="BI53" s="78"/>
      <c r="BJ53" s="78"/>
      <c r="BK53" s="78"/>
      <c r="BL53" s="78"/>
      <c r="BM53" s="78"/>
      <c r="BN53" s="78"/>
      <c r="BO53" s="78"/>
      <c r="BP53" s="78"/>
      <c r="BQ53" s="78"/>
      <c r="BR53" s="78"/>
      <c r="BS53" s="78"/>
      <c r="BT53" s="78"/>
      <c r="BU53" s="78"/>
      <c r="BV53" s="78"/>
      <c r="BW53" s="78"/>
      <c r="BX53" s="79"/>
      <c r="BY53" s="169"/>
      <c r="BZ53" s="160"/>
      <c r="CA53" s="160"/>
      <c r="CB53" s="160"/>
      <c r="CC53" s="160"/>
      <c r="CD53" s="160"/>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3"/>
    </row>
    <row r="54" spans="1:108" ht="57" customHeight="1">
      <c r="A54" s="21"/>
      <c r="B54" s="68" t="s">
        <v>32</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9"/>
      <c r="AI54" s="64">
        <v>6</v>
      </c>
      <c r="AJ54" s="65"/>
      <c r="AK54" s="65"/>
      <c r="AL54" s="65"/>
      <c r="AM54" s="65"/>
      <c r="AN54" s="65"/>
      <c r="AO54" s="65"/>
      <c r="AP54" s="65"/>
      <c r="AQ54" s="65"/>
      <c r="AR54" s="65"/>
      <c r="AS54" s="65"/>
      <c r="AT54" s="65"/>
      <c r="AU54" s="65"/>
      <c r="AV54" s="65"/>
      <c r="AW54" s="65"/>
      <c r="AX54" s="65"/>
      <c r="AY54" s="65"/>
      <c r="AZ54" s="65"/>
      <c r="BA54" s="65"/>
      <c r="BB54" s="65"/>
      <c r="BC54" s="66"/>
      <c r="BD54" s="64">
        <v>6</v>
      </c>
      <c r="BE54" s="65"/>
      <c r="BF54" s="65"/>
      <c r="BG54" s="65"/>
      <c r="BH54" s="65"/>
      <c r="BI54" s="65"/>
      <c r="BJ54" s="65"/>
      <c r="BK54" s="65"/>
      <c r="BL54" s="65"/>
      <c r="BM54" s="65"/>
      <c r="BN54" s="65"/>
      <c r="BO54" s="65"/>
      <c r="BP54" s="65"/>
      <c r="BQ54" s="65"/>
      <c r="BR54" s="65"/>
      <c r="BS54" s="65"/>
      <c r="BT54" s="65"/>
      <c r="BU54" s="65"/>
      <c r="BV54" s="65"/>
      <c r="BW54" s="65"/>
      <c r="BX54" s="66"/>
      <c r="BY54" s="67"/>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c r="CW54" s="164"/>
      <c r="CX54" s="164"/>
      <c r="CY54" s="164"/>
      <c r="CZ54" s="164"/>
      <c r="DA54" s="164"/>
      <c r="DB54" s="164"/>
      <c r="DC54" s="164"/>
      <c r="DD54" s="165"/>
    </row>
    <row r="55" spans="1:108" ht="39.75" customHeight="1">
      <c r="A55" s="21"/>
      <c r="B55" s="68" t="s">
        <v>33</v>
      </c>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9"/>
      <c r="AI55" s="64">
        <v>12</v>
      </c>
      <c r="AJ55" s="65"/>
      <c r="AK55" s="65"/>
      <c r="AL55" s="65"/>
      <c r="AM55" s="65"/>
      <c r="AN55" s="65"/>
      <c r="AO55" s="65"/>
      <c r="AP55" s="65"/>
      <c r="AQ55" s="65"/>
      <c r="AR55" s="65"/>
      <c r="AS55" s="65"/>
      <c r="AT55" s="65"/>
      <c r="AU55" s="65"/>
      <c r="AV55" s="65"/>
      <c r="AW55" s="65"/>
      <c r="AX55" s="65"/>
      <c r="AY55" s="65"/>
      <c r="AZ55" s="65"/>
      <c r="BA55" s="65"/>
      <c r="BB55" s="65"/>
      <c r="BC55" s="66"/>
      <c r="BD55" s="64">
        <v>13</v>
      </c>
      <c r="BE55" s="65"/>
      <c r="BF55" s="65"/>
      <c r="BG55" s="65"/>
      <c r="BH55" s="65"/>
      <c r="BI55" s="65"/>
      <c r="BJ55" s="65"/>
      <c r="BK55" s="65"/>
      <c r="BL55" s="65"/>
      <c r="BM55" s="65"/>
      <c r="BN55" s="65"/>
      <c r="BO55" s="65"/>
      <c r="BP55" s="65"/>
      <c r="BQ55" s="65"/>
      <c r="BR55" s="65"/>
      <c r="BS55" s="65"/>
      <c r="BT55" s="65"/>
      <c r="BU55" s="65"/>
      <c r="BV55" s="65"/>
      <c r="BW55" s="65"/>
      <c r="BX55" s="66"/>
      <c r="BY55" s="67" t="s">
        <v>163</v>
      </c>
      <c r="BZ55" s="164"/>
      <c r="CA55" s="164"/>
      <c r="CB55" s="164"/>
      <c r="CC55" s="164"/>
      <c r="CD55" s="164"/>
      <c r="CE55" s="164"/>
      <c r="CF55" s="164"/>
      <c r="CG55" s="164"/>
      <c r="CH55" s="164"/>
      <c r="CI55" s="164"/>
      <c r="CJ55" s="164"/>
      <c r="CK55" s="164"/>
      <c r="CL55" s="164"/>
      <c r="CM55" s="164"/>
      <c r="CN55" s="164"/>
      <c r="CO55" s="164"/>
      <c r="CP55" s="164"/>
      <c r="CQ55" s="164"/>
      <c r="CR55" s="164"/>
      <c r="CS55" s="164"/>
      <c r="CT55" s="164"/>
      <c r="CU55" s="164"/>
      <c r="CV55" s="164"/>
      <c r="CW55" s="164"/>
      <c r="CX55" s="164"/>
      <c r="CY55" s="164"/>
      <c r="CZ55" s="164"/>
      <c r="DA55" s="164"/>
      <c r="DB55" s="164"/>
      <c r="DC55" s="164"/>
      <c r="DD55" s="165"/>
    </row>
    <row r="56" spans="1:108" ht="1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row>
    <row r="57" spans="1:108" ht="15" customHeight="1">
      <c r="A57" s="14" t="s">
        <v>133</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row>
    <row r="58" spans="1:108" ht="12"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row>
    <row r="59" spans="1:108" ht="15" customHeight="1">
      <c r="A59" s="180" t="s">
        <v>1</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2"/>
      <c r="AI59" s="126" t="s">
        <v>116</v>
      </c>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27"/>
      <c r="DC59" s="127"/>
      <c r="DD59" s="128"/>
    </row>
    <row r="60" spans="1:108" ht="75" customHeight="1">
      <c r="A60" s="18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5"/>
      <c r="AI60" s="119" t="s">
        <v>117</v>
      </c>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20"/>
      <c r="BH60" s="118" t="s">
        <v>118</v>
      </c>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20"/>
      <c r="CG60" s="118" t="s">
        <v>34</v>
      </c>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20"/>
    </row>
    <row r="61" spans="1:108" ht="25.5" customHeight="1">
      <c r="A61" s="21"/>
      <c r="B61" s="170" t="s">
        <v>119</v>
      </c>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1"/>
      <c r="AI61" s="172">
        <v>48913</v>
      </c>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4"/>
      <c r="BH61" s="172">
        <v>427</v>
      </c>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4"/>
      <c r="CG61" s="172">
        <v>49340</v>
      </c>
      <c r="CH61" s="173"/>
      <c r="CI61" s="173"/>
      <c r="CJ61" s="173"/>
      <c r="CK61" s="173"/>
      <c r="CL61" s="173"/>
      <c r="CM61" s="173"/>
      <c r="CN61" s="173"/>
      <c r="CO61" s="173"/>
      <c r="CP61" s="173"/>
      <c r="CQ61" s="173"/>
      <c r="CR61" s="173"/>
      <c r="CS61" s="173"/>
      <c r="CT61" s="173"/>
      <c r="CU61" s="173"/>
      <c r="CV61" s="173"/>
      <c r="CW61" s="173"/>
      <c r="CX61" s="173"/>
      <c r="CY61" s="173"/>
      <c r="CZ61" s="173"/>
      <c r="DA61" s="173"/>
      <c r="DB61" s="173"/>
      <c r="DC61" s="173"/>
      <c r="DD61" s="174"/>
    </row>
    <row r="62" spans="1:108" ht="15" customHeight="1">
      <c r="A62" s="23"/>
      <c r="B62" s="161" t="s">
        <v>30</v>
      </c>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2"/>
      <c r="AI62" s="175">
        <v>50850</v>
      </c>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7"/>
      <c r="BH62" s="175">
        <v>443</v>
      </c>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7"/>
      <c r="CG62" s="175">
        <v>51293</v>
      </c>
      <c r="CH62" s="176"/>
      <c r="CI62" s="176"/>
      <c r="CJ62" s="176"/>
      <c r="CK62" s="176"/>
      <c r="CL62" s="176"/>
      <c r="CM62" s="176"/>
      <c r="CN62" s="176"/>
      <c r="CO62" s="176"/>
      <c r="CP62" s="176"/>
      <c r="CQ62" s="176"/>
      <c r="CR62" s="176"/>
      <c r="CS62" s="176"/>
      <c r="CT62" s="176"/>
      <c r="CU62" s="176"/>
      <c r="CV62" s="176"/>
      <c r="CW62" s="176"/>
      <c r="CX62" s="176"/>
      <c r="CY62" s="176"/>
      <c r="CZ62" s="176"/>
      <c r="DA62" s="176"/>
      <c r="DB62" s="176"/>
      <c r="DC62" s="176"/>
      <c r="DD62" s="177"/>
    </row>
    <row r="63" spans="1:108" ht="30" customHeight="1">
      <c r="A63" s="25"/>
      <c r="B63" s="160" t="s">
        <v>31</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3"/>
      <c r="AI63" s="178"/>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79"/>
      <c r="BH63" s="178"/>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79"/>
      <c r="CG63" s="178"/>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79"/>
    </row>
    <row r="64" spans="1:108" ht="45" customHeight="1">
      <c r="A64" s="21"/>
      <c r="B64" s="68" t="s">
        <v>32</v>
      </c>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9"/>
      <c r="AI64" s="123">
        <v>71770</v>
      </c>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5"/>
      <c r="BH64" s="123">
        <v>463</v>
      </c>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5"/>
      <c r="CG64" s="123">
        <v>72233</v>
      </c>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5"/>
    </row>
    <row r="65" spans="1:108" ht="30" customHeight="1">
      <c r="A65" s="21"/>
      <c r="B65" s="68" t="s">
        <v>33</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9"/>
      <c r="AI65" s="123">
        <v>28670</v>
      </c>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5"/>
      <c r="BH65" s="123">
        <v>333</v>
      </c>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5"/>
      <c r="CG65" s="123">
        <v>29003</v>
      </c>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5"/>
    </row>
    <row r="66" spans="1:108" ht="1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row>
    <row r="67" spans="1:108" ht="18.75">
      <c r="A67" s="117" t="s">
        <v>35</v>
      </c>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row>
    <row r="68" spans="1:108" ht="1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row>
    <row r="69" spans="1:108" ht="45" customHeight="1">
      <c r="A69" s="126" t="s">
        <v>1</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8"/>
      <c r="AT69" s="118" t="s">
        <v>37</v>
      </c>
      <c r="AU69" s="127"/>
      <c r="AV69" s="127"/>
      <c r="AW69" s="127"/>
      <c r="AX69" s="127"/>
      <c r="AY69" s="127"/>
      <c r="AZ69" s="127"/>
      <c r="BA69" s="127"/>
      <c r="BB69" s="127"/>
      <c r="BC69" s="127"/>
      <c r="BD69" s="127"/>
      <c r="BE69" s="127"/>
      <c r="BF69" s="127"/>
      <c r="BG69" s="127"/>
      <c r="BH69" s="127"/>
      <c r="BI69" s="127"/>
      <c r="BJ69" s="127"/>
      <c r="BK69" s="127"/>
      <c r="BL69" s="127"/>
      <c r="BM69" s="127"/>
      <c r="BN69" s="128"/>
      <c r="BO69" s="118" t="s">
        <v>59</v>
      </c>
      <c r="BP69" s="127"/>
      <c r="BQ69" s="127"/>
      <c r="BR69" s="127"/>
      <c r="BS69" s="127"/>
      <c r="BT69" s="127"/>
      <c r="BU69" s="127"/>
      <c r="BV69" s="127"/>
      <c r="BW69" s="127"/>
      <c r="BX69" s="127"/>
      <c r="BY69" s="127"/>
      <c r="BZ69" s="127"/>
      <c r="CA69" s="127"/>
      <c r="CB69" s="127"/>
      <c r="CC69" s="127"/>
      <c r="CD69" s="127"/>
      <c r="CE69" s="127"/>
      <c r="CF69" s="127"/>
      <c r="CG69" s="127"/>
      <c r="CH69" s="127"/>
      <c r="CI69" s="128"/>
      <c r="CJ69" s="118" t="s">
        <v>109</v>
      </c>
      <c r="CK69" s="119"/>
      <c r="CL69" s="119"/>
      <c r="CM69" s="119"/>
      <c r="CN69" s="119"/>
      <c r="CO69" s="119"/>
      <c r="CP69" s="119"/>
      <c r="CQ69" s="119"/>
      <c r="CR69" s="119"/>
      <c r="CS69" s="119"/>
      <c r="CT69" s="119"/>
      <c r="CU69" s="119"/>
      <c r="CV69" s="119"/>
      <c r="CW69" s="119"/>
      <c r="CX69" s="119"/>
      <c r="CY69" s="119"/>
      <c r="CZ69" s="119"/>
      <c r="DA69" s="119"/>
      <c r="DB69" s="119"/>
      <c r="DC69" s="119"/>
      <c r="DD69" s="120"/>
    </row>
    <row r="70" spans="1:108" ht="18.75">
      <c r="A70" s="27"/>
      <c r="B70" s="82" t="s">
        <v>38</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3"/>
      <c r="AT70" s="123">
        <v>41738420.12</v>
      </c>
      <c r="AU70" s="124"/>
      <c r="AV70" s="124"/>
      <c r="AW70" s="124"/>
      <c r="AX70" s="124"/>
      <c r="AY70" s="124"/>
      <c r="AZ70" s="124"/>
      <c r="BA70" s="124"/>
      <c r="BB70" s="124"/>
      <c r="BC70" s="124"/>
      <c r="BD70" s="124"/>
      <c r="BE70" s="124"/>
      <c r="BF70" s="124"/>
      <c r="BG70" s="124"/>
      <c r="BH70" s="124"/>
      <c r="BI70" s="124"/>
      <c r="BJ70" s="124"/>
      <c r="BK70" s="124"/>
      <c r="BL70" s="124"/>
      <c r="BM70" s="124"/>
      <c r="BN70" s="125"/>
      <c r="BO70" s="123">
        <v>44102621.75</v>
      </c>
      <c r="BP70" s="124"/>
      <c r="BQ70" s="124"/>
      <c r="BR70" s="124"/>
      <c r="BS70" s="124"/>
      <c r="BT70" s="124"/>
      <c r="BU70" s="124"/>
      <c r="BV70" s="124"/>
      <c r="BW70" s="124"/>
      <c r="BX70" s="124"/>
      <c r="BY70" s="124"/>
      <c r="BZ70" s="124"/>
      <c r="CA70" s="124"/>
      <c r="CB70" s="124"/>
      <c r="CC70" s="124"/>
      <c r="CD70" s="124"/>
      <c r="CE70" s="124"/>
      <c r="CF70" s="124"/>
      <c r="CG70" s="124"/>
      <c r="CH70" s="124"/>
      <c r="CI70" s="125"/>
      <c r="CJ70" s="123"/>
      <c r="CK70" s="65"/>
      <c r="CL70" s="65"/>
      <c r="CM70" s="65"/>
      <c r="CN70" s="65"/>
      <c r="CO70" s="65"/>
      <c r="CP70" s="65"/>
      <c r="CQ70" s="65"/>
      <c r="CR70" s="65"/>
      <c r="CS70" s="65"/>
      <c r="CT70" s="65"/>
      <c r="CU70" s="65"/>
      <c r="CV70" s="65"/>
      <c r="CW70" s="65"/>
      <c r="CX70" s="65"/>
      <c r="CY70" s="65"/>
      <c r="CZ70" s="65"/>
      <c r="DA70" s="65"/>
      <c r="DB70" s="65"/>
      <c r="DC70" s="65"/>
      <c r="DD70" s="66"/>
    </row>
    <row r="71" spans="1:108" ht="15" customHeight="1">
      <c r="A71" s="27"/>
      <c r="B71" s="146" t="s">
        <v>30</v>
      </c>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7"/>
      <c r="AT71" s="123"/>
      <c r="AU71" s="124"/>
      <c r="AV71" s="124"/>
      <c r="AW71" s="124"/>
      <c r="AX71" s="124"/>
      <c r="AY71" s="124"/>
      <c r="AZ71" s="124"/>
      <c r="BA71" s="124"/>
      <c r="BB71" s="124"/>
      <c r="BC71" s="124"/>
      <c r="BD71" s="124"/>
      <c r="BE71" s="124"/>
      <c r="BF71" s="124"/>
      <c r="BG71" s="124"/>
      <c r="BH71" s="124"/>
      <c r="BI71" s="124"/>
      <c r="BJ71" s="124"/>
      <c r="BK71" s="124"/>
      <c r="BL71" s="124"/>
      <c r="BM71" s="124"/>
      <c r="BN71" s="125"/>
      <c r="BO71" s="123"/>
      <c r="BP71" s="124"/>
      <c r="BQ71" s="124"/>
      <c r="BR71" s="124"/>
      <c r="BS71" s="124"/>
      <c r="BT71" s="124"/>
      <c r="BU71" s="124"/>
      <c r="BV71" s="124"/>
      <c r="BW71" s="124"/>
      <c r="BX71" s="124"/>
      <c r="BY71" s="124"/>
      <c r="BZ71" s="124"/>
      <c r="CA71" s="124"/>
      <c r="CB71" s="124"/>
      <c r="CC71" s="124"/>
      <c r="CD71" s="124"/>
      <c r="CE71" s="124"/>
      <c r="CF71" s="124"/>
      <c r="CG71" s="124"/>
      <c r="CH71" s="124"/>
      <c r="CI71" s="125"/>
      <c r="CJ71" s="64"/>
      <c r="CK71" s="65"/>
      <c r="CL71" s="65"/>
      <c r="CM71" s="65"/>
      <c r="CN71" s="65"/>
      <c r="CO71" s="65"/>
      <c r="CP71" s="65"/>
      <c r="CQ71" s="65"/>
      <c r="CR71" s="65"/>
      <c r="CS71" s="65"/>
      <c r="CT71" s="65"/>
      <c r="CU71" s="65"/>
      <c r="CV71" s="65"/>
      <c r="CW71" s="65"/>
      <c r="CX71" s="65"/>
      <c r="CY71" s="65"/>
      <c r="CZ71" s="65"/>
      <c r="DA71" s="65"/>
      <c r="DB71" s="65"/>
      <c r="DC71" s="65"/>
      <c r="DD71" s="66"/>
    </row>
    <row r="72" spans="1:108" ht="36.75" customHeight="1">
      <c r="A72" s="27"/>
      <c r="B72" s="68" t="s">
        <v>39</v>
      </c>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9"/>
      <c r="AT72" s="123">
        <v>6461372.28</v>
      </c>
      <c r="AU72" s="124"/>
      <c r="AV72" s="124"/>
      <c r="AW72" s="124"/>
      <c r="AX72" s="124"/>
      <c r="AY72" s="124"/>
      <c r="AZ72" s="124"/>
      <c r="BA72" s="124"/>
      <c r="BB72" s="124"/>
      <c r="BC72" s="124"/>
      <c r="BD72" s="124"/>
      <c r="BE72" s="124"/>
      <c r="BF72" s="124"/>
      <c r="BG72" s="124"/>
      <c r="BH72" s="124"/>
      <c r="BI72" s="124"/>
      <c r="BJ72" s="124"/>
      <c r="BK72" s="124"/>
      <c r="BL72" s="124"/>
      <c r="BM72" s="124"/>
      <c r="BN72" s="125"/>
      <c r="BO72" s="123">
        <v>4295507.56</v>
      </c>
      <c r="BP72" s="124"/>
      <c r="BQ72" s="124"/>
      <c r="BR72" s="124"/>
      <c r="BS72" s="124"/>
      <c r="BT72" s="124"/>
      <c r="BU72" s="124"/>
      <c r="BV72" s="124"/>
      <c r="BW72" s="124"/>
      <c r="BX72" s="124"/>
      <c r="BY72" s="124"/>
      <c r="BZ72" s="124"/>
      <c r="CA72" s="124"/>
      <c r="CB72" s="124"/>
      <c r="CC72" s="124"/>
      <c r="CD72" s="124"/>
      <c r="CE72" s="124"/>
      <c r="CF72" s="124"/>
      <c r="CG72" s="124"/>
      <c r="CH72" s="124"/>
      <c r="CI72" s="125"/>
      <c r="CJ72" s="64"/>
      <c r="CK72" s="65"/>
      <c r="CL72" s="65"/>
      <c r="CM72" s="65"/>
      <c r="CN72" s="65"/>
      <c r="CO72" s="65"/>
      <c r="CP72" s="65"/>
      <c r="CQ72" s="65"/>
      <c r="CR72" s="65"/>
      <c r="CS72" s="65"/>
      <c r="CT72" s="65"/>
      <c r="CU72" s="65"/>
      <c r="CV72" s="65"/>
      <c r="CW72" s="65"/>
      <c r="CX72" s="65"/>
      <c r="CY72" s="65"/>
      <c r="CZ72" s="65"/>
      <c r="DA72" s="65"/>
      <c r="DB72" s="65"/>
      <c r="DC72" s="65"/>
      <c r="DD72" s="66"/>
    </row>
    <row r="73" spans="1:108" ht="21.75" customHeight="1">
      <c r="A73" s="27"/>
      <c r="B73" s="82" t="s">
        <v>40</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3"/>
      <c r="AT73" s="123">
        <v>35091438.9</v>
      </c>
      <c r="AU73" s="124"/>
      <c r="AV73" s="124"/>
      <c r="AW73" s="124"/>
      <c r="AX73" s="124"/>
      <c r="AY73" s="124"/>
      <c r="AZ73" s="124"/>
      <c r="BA73" s="124"/>
      <c r="BB73" s="124"/>
      <c r="BC73" s="124"/>
      <c r="BD73" s="124"/>
      <c r="BE73" s="124"/>
      <c r="BF73" s="124"/>
      <c r="BG73" s="124"/>
      <c r="BH73" s="124"/>
      <c r="BI73" s="124"/>
      <c r="BJ73" s="124"/>
      <c r="BK73" s="124"/>
      <c r="BL73" s="124"/>
      <c r="BM73" s="124"/>
      <c r="BN73" s="125"/>
      <c r="BO73" s="123">
        <v>39401337.08</v>
      </c>
      <c r="BP73" s="124"/>
      <c r="BQ73" s="124"/>
      <c r="BR73" s="124"/>
      <c r="BS73" s="124"/>
      <c r="BT73" s="124"/>
      <c r="BU73" s="124"/>
      <c r="BV73" s="124"/>
      <c r="BW73" s="124"/>
      <c r="BX73" s="124"/>
      <c r="BY73" s="124"/>
      <c r="BZ73" s="124"/>
      <c r="CA73" s="124"/>
      <c r="CB73" s="124"/>
      <c r="CC73" s="124"/>
      <c r="CD73" s="124"/>
      <c r="CE73" s="124"/>
      <c r="CF73" s="124"/>
      <c r="CG73" s="124"/>
      <c r="CH73" s="124"/>
      <c r="CI73" s="125"/>
      <c r="CJ73" s="64"/>
      <c r="CK73" s="65"/>
      <c r="CL73" s="65"/>
      <c r="CM73" s="65"/>
      <c r="CN73" s="65"/>
      <c r="CO73" s="65"/>
      <c r="CP73" s="65"/>
      <c r="CQ73" s="65"/>
      <c r="CR73" s="65"/>
      <c r="CS73" s="65"/>
      <c r="CT73" s="65"/>
      <c r="CU73" s="65"/>
      <c r="CV73" s="65"/>
      <c r="CW73" s="65"/>
      <c r="CX73" s="65"/>
      <c r="CY73" s="65"/>
      <c r="CZ73" s="65"/>
      <c r="DA73" s="65"/>
      <c r="DB73" s="65"/>
      <c r="DC73" s="65"/>
      <c r="DD73" s="66"/>
    </row>
    <row r="74" spans="1:108" ht="41.25" customHeight="1">
      <c r="A74" s="27"/>
      <c r="B74" s="68" t="s">
        <v>41</v>
      </c>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9"/>
      <c r="AT74" s="123"/>
      <c r="AU74" s="124"/>
      <c r="AV74" s="124"/>
      <c r="AW74" s="124"/>
      <c r="AX74" s="124"/>
      <c r="AY74" s="124"/>
      <c r="AZ74" s="124"/>
      <c r="BA74" s="124"/>
      <c r="BB74" s="124"/>
      <c r="BC74" s="124"/>
      <c r="BD74" s="124"/>
      <c r="BE74" s="124"/>
      <c r="BF74" s="124"/>
      <c r="BG74" s="124"/>
      <c r="BH74" s="124"/>
      <c r="BI74" s="124"/>
      <c r="BJ74" s="124"/>
      <c r="BK74" s="124"/>
      <c r="BL74" s="124"/>
      <c r="BM74" s="124"/>
      <c r="BN74" s="125"/>
      <c r="BO74" s="123"/>
      <c r="BP74" s="124"/>
      <c r="BQ74" s="124"/>
      <c r="BR74" s="124"/>
      <c r="BS74" s="124"/>
      <c r="BT74" s="124"/>
      <c r="BU74" s="124"/>
      <c r="BV74" s="124"/>
      <c r="BW74" s="124"/>
      <c r="BX74" s="124"/>
      <c r="BY74" s="124"/>
      <c r="BZ74" s="124"/>
      <c r="CA74" s="124"/>
      <c r="CB74" s="124"/>
      <c r="CC74" s="124"/>
      <c r="CD74" s="124"/>
      <c r="CE74" s="124"/>
      <c r="CF74" s="124"/>
      <c r="CG74" s="124"/>
      <c r="CH74" s="124"/>
      <c r="CI74" s="125"/>
      <c r="CJ74" s="64"/>
      <c r="CK74" s="65"/>
      <c r="CL74" s="65"/>
      <c r="CM74" s="65"/>
      <c r="CN74" s="65"/>
      <c r="CO74" s="65"/>
      <c r="CP74" s="65"/>
      <c r="CQ74" s="65"/>
      <c r="CR74" s="65"/>
      <c r="CS74" s="65"/>
      <c r="CT74" s="65"/>
      <c r="CU74" s="65"/>
      <c r="CV74" s="65"/>
      <c r="CW74" s="65"/>
      <c r="CX74" s="65"/>
      <c r="CY74" s="65"/>
      <c r="CZ74" s="65"/>
      <c r="DA74" s="65"/>
      <c r="DB74" s="65"/>
      <c r="DC74" s="65"/>
      <c r="DD74" s="66"/>
    </row>
    <row r="75" spans="1:108" ht="36" customHeight="1">
      <c r="A75" s="27"/>
      <c r="B75" s="68" t="s">
        <v>110</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9"/>
      <c r="AT75" s="123"/>
      <c r="AU75" s="124"/>
      <c r="AV75" s="124"/>
      <c r="AW75" s="124"/>
      <c r="AX75" s="124"/>
      <c r="AY75" s="124"/>
      <c r="AZ75" s="124"/>
      <c r="BA75" s="124"/>
      <c r="BB75" s="124"/>
      <c r="BC75" s="124"/>
      <c r="BD75" s="124"/>
      <c r="BE75" s="124"/>
      <c r="BF75" s="124"/>
      <c r="BG75" s="124"/>
      <c r="BH75" s="124"/>
      <c r="BI75" s="124"/>
      <c r="BJ75" s="124"/>
      <c r="BK75" s="124"/>
      <c r="BL75" s="124"/>
      <c r="BM75" s="124"/>
      <c r="BN75" s="125"/>
      <c r="BO75" s="123"/>
      <c r="BP75" s="124"/>
      <c r="BQ75" s="124"/>
      <c r="BR75" s="124"/>
      <c r="BS75" s="124"/>
      <c r="BT75" s="124"/>
      <c r="BU75" s="124"/>
      <c r="BV75" s="124"/>
      <c r="BW75" s="124"/>
      <c r="BX75" s="124"/>
      <c r="BY75" s="124"/>
      <c r="BZ75" s="124"/>
      <c r="CA75" s="124"/>
      <c r="CB75" s="124"/>
      <c r="CC75" s="124"/>
      <c r="CD75" s="124"/>
      <c r="CE75" s="124"/>
      <c r="CF75" s="124"/>
      <c r="CG75" s="124"/>
      <c r="CH75" s="124"/>
      <c r="CI75" s="125"/>
      <c r="CJ75" s="64"/>
      <c r="CK75" s="65"/>
      <c r="CL75" s="65"/>
      <c r="CM75" s="65"/>
      <c r="CN75" s="65"/>
      <c r="CO75" s="65"/>
      <c r="CP75" s="65"/>
      <c r="CQ75" s="65"/>
      <c r="CR75" s="65"/>
      <c r="CS75" s="65"/>
      <c r="CT75" s="65"/>
      <c r="CU75" s="65"/>
      <c r="CV75" s="65"/>
      <c r="CW75" s="65"/>
      <c r="CX75" s="65"/>
      <c r="CY75" s="65"/>
      <c r="CZ75" s="65"/>
      <c r="DA75" s="65"/>
      <c r="DB75" s="65"/>
      <c r="DC75" s="65"/>
      <c r="DD75" s="66"/>
    </row>
    <row r="76" spans="1:108" ht="20.25" customHeight="1">
      <c r="A76" s="27"/>
      <c r="B76" s="82" t="s">
        <v>42</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3"/>
      <c r="AT76" s="123">
        <v>185608.94</v>
      </c>
      <c r="AU76" s="124"/>
      <c r="AV76" s="124"/>
      <c r="AW76" s="124"/>
      <c r="AX76" s="124"/>
      <c r="AY76" s="124"/>
      <c r="AZ76" s="124"/>
      <c r="BA76" s="124"/>
      <c r="BB76" s="124"/>
      <c r="BC76" s="124"/>
      <c r="BD76" s="124"/>
      <c r="BE76" s="124"/>
      <c r="BF76" s="124"/>
      <c r="BG76" s="124"/>
      <c r="BH76" s="124"/>
      <c r="BI76" s="124"/>
      <c r="BJ76" s="124"/>
      <c r="BK76" s="124"/>
      <c r="BL76" s="124"/>
      <c r="BM76" s="124"/>
      <c r="BN76" s="125"/>
      <c r="BO76" s="123">
        <v>405777.11</v>
      </c>
      <c r="BP76" s="124"/>
      <c r="BQ76" s="124"/>
      <c r="BR76" s="124"/>
      <c r="BS76" s="124"/>
      <c r="BT76" s="124"/>
      <c r="BU76" s="124"/>
      <c r="BV76" s="124"/>
      <c r="BW76" s="124"/>
      <c r="BX76" s="124"/>
      <c r="BY76" s="124"/>
      <c r="BZ76" s="124"/>
      <c r="CA76" s="124"/>
      <c r="CB76" s="124"/>
      <c r="CC76" s="124"/>
      <c r="CD76" s="124"/>
      <c r="CE76" s="124"/>
      <c r="CF76" s="124"/>
      <c r="CG76" s="124"/>
      <c r="CH76" s="124"/>
      <c r="CI76" s="125"/>
      <c r="CJ76" s="64"/>
      <c r="CK76" s="65"/>
      <c r="CL76" s="65"/>
      <c r="CM76" s="65"/>
      <c r="CN76" s="65"/>
      <c r="CO76" s="65"/>
      <c r="CP76" s="65"/>
      <c r="CQ76" s="65"/>
      <c r="CR76" s="65"/>
      <c r="CS76" s="65"/>
      <c r="CT76" s="65"/>
      <c r="CU76" s="65"/>
      <c r="CV76" s="65"/>
      <c r="CW76" s="65"/>
      <c r="CX76" s="65"/>
      <c r="CY76" s="65"/>
      <c r="CZ76" s="65"/>
      <c r="DA76" s="65"/>
      <c r="DB76" s="65"/>
      <c r="DC76" s="65"/>
      <c r="DD76" s="66"/>
    </row>
    <row r="77" spans="1:108" ht="18.75" customHeight="1">
      <c r="A77" s="27"/>
      <c r="B77" s="82" t="s">
        <v>43</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3"/>
      <c r="AT77" s="123">
        <f>AT79+AT80</f>
        <v>141619.49</v>
      </c>
      <c r="AU77" s="124"/>
      <c r="AV77" s="124"/>
      <c r="AW77" s="124"/>
      <c r="AX77" s="124"/>
      <c r="AY77" s="124"/>
      <c r="AZ77" s="124"/>
      <c r="BA77" s="124"/>
      <c r="BB77" s="124"/>
      <c r="BC77" s="124"/>
      <c r="BD77" s="124"/>
      <c r="BE77" s="124"/>
      <c r="BF77" s="124"/>
      <c r="BG77" s="124"/>
      <c r="BH77" s="124"/>
      <c r="BI77" s="124"/>
      <c r="BJ77" s="124"/>
      <c r="BK77" s="124"/>
      <c r="BL77" s="124"/>
      <c r="BM77" s="124"/>
      <c r="BN77" s="125"/>
      <c r="BO77" s="123">
        <f>BO79+BO80</f>
        <v>347948.41000000003</v>
      </c>
      <c r="BP77" s="124"/>
      <c r="BQ77" s="124"/>
      <c r="BR77" s="124"/>
      <c r="BS77" s="124"/>
      <c r="BT77" s="124"/>
      <c r="BU77" s="124"/>
      <c r="BV77" s="124"/>
      <c r="BW77" s="124"/>
      <c r="BX77" s="124"/>
      <c r="BY77" s="124"/>
      <c r="BZ77" s="124"/>
      <c r="CA77" s="124"/>
      <c r="CB77" s="124"/>
      <c r="CC77" s="124"/>
      <c r="CD77" s="124"/>
      <c r="CE77" s="124"/>
      <c r="CF77" s="124"/>
      <c r="CG77" s="124"/>
      <c r="CH77" s="124"/>
      <c r="CI77" s="125"/>
      <c r="CJ77" s="64"/>
      <c r="CK77" s="65"/>
      <c r="CL77" s="65"/>
      <c r="CM77" s="65"/>
      <c r="CN77" s="65"/>
      <c r="CO77" s="65"/>
      <c r="CP77" s="65"/>
      <c r="CQ77" s="65"/>
      <c r="CR77" s="65"/>
      <c r="CS77" s="65"/>
      <c r="CT77" s="65"/>
      <c r="CU77" s="65"/>
      <c r="CV77" s="65"/>
      <c r="CW77" s="65"/>
      <c r="CX77" s="65"/>
      <c r="CY77" s="65"/>
      <c r="CZ77" s="65"/>
      <c r="DA77" s="65"/>
      <c r="DB77" s="65"/>
      <c r="DC77" s="65"/>
      <c r="DD77" s="66"/>
    </row>
    <row r="78" spans="1:108" ht="15" customHeight="1">
      <c r="A78" s="27"/>
      <c r="B78" s="146" t="s">
        <v>30</v>
      </c>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7"/>
      <c r="AT78" s="123"/>
      <c r="AU78" s="124"/>
      <c r="AV78" s="124"/>
      <c r="AW78" s="124"/>
      <c r="AX78" s="124"/>
      <c r="AY78" s="124"/>
      <c r="AZ78" s="124"/>
      <c r="BA78" s="124"/>
      <c r="BB78" s="124"/>
      <c r="BC78" s="124"/>
      <c r="BD78" s="124"/>
      <c r="BE78" s="124"/>
      <c r="BF78" s="124"/>
      <c r="BG78" s="124"/>
      <c r="BH78" s="124"/>
      <c r="BI78" s="124"/>
      <c r="BJ78" s="124"/>
      <c r="BK78" s="124"/>
      <c r="BL78" s="124"/>
      <c r="BM78" s="124"/>
      <c r="BN78" s="125"/>
      <c r="BO78" s="123"/>
      <c r="BP78" s="124"/>
      <c r="BQ78" s="124"/>
      <c r="BR78" s="124"/>
      <c r="BS78" s="124"/>
      <c r="BT78" s="124"/>
      <c r="BU78" s="124"/>
      <c r="BV78" s="124"/>
      <c r="BW78" s="124"/>
      <c r="BX78" s="124"/>
      <c r="BY78" s="124"/>
      <c r="BZ78" s="124"/>
      <c r="CA78" s="124"/>
      <c r="CB78" s="124"/>
      <c r="CC78" s="124"/>
      <c r="CD78" s="124"/>
      <c r="CE78" s="124"/>
      <c r="CF78" s="124"/>
      <c r="CG78" s="124"/>
      <c r="CH78" s="124"/>
      <c r="CI78" s="125"/>
      <c r="CJ78" s="64"/>
      <c r="CK78" s="65"/>
      <c r="CL78" s="65"/>
      <c r="CM78" s="65"/>
      <c r="CN78" s="65"/>
      <c r="CO78" s="65"/>
      <c r="CP78" s="65"/>
      <c r="CQ78" s="65"/>
      <c r="CR78" s="65"/>
      <c r="CS78" s="65"/>
      <c r="CT78" s="65"/>
      <c r="CU78" s="65"/>
      <c r="CV78" s="65"/>
      <c r="CW78" s="65"/>
      <c r="CX78" s="65"/>
      <c r="CY78" s="65"/>
      <c r="CZ78" s="65"/>
      <c r="DA78" s="65"/>
      <c r="DB78" s="65"/>
      <c r="DC78" s="65"/>
      <c r="DD78" s="66"/>
    </row>
    <row r="79" spans="1:108" ht="18.75" customHeight="1">
      <c r="A79" s="27"/>
      <c r="B79" s="82" t="s">
        <v>44</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3"/>
      <c r="AT79" s="123">
        <v>41357.39</v>
      </c>
      <c r="AU79" s="124"/>
      <c r="AV79" s="124"/>
      <c r="AW79" s="124"/>
      <c r="AX79" s="124"/>
      <c r="AY79" s="124"/>
      <c r="AZ79" s="124"/>
      <c r="BA79" s="124"/>
      <c r="BB79" s="124"/>
      <c r="BC79" s="124"/>
      <c r="BD79" s="124"/>
      <c r="BE79" s="124"/>
      <c r="BF79" s="124"/>
      <c r="BG79" s="124"/>
      <c r="BH79" s="124"/>
      <c r="BI79" s="124"/>
      <c r="BJ79" s="124"/>
      <c r="BK79" s="124"/>
      <c r="BL79" s="124"/>
      <c r="BM79" s="124"/>
      <c r="BN79" s="125"/>
      <c r="BO79" s="123">
        <v>169499.59</v>
      </c>
      <c r="BP79" s="124"/>
      <c r="BQ79" s="124"/>
      <c r="BR79" s="124"/>
      <c r="BS79" s="124"/>
      <c r="BT79" s="124"/>
      <c r="BU79" s="124"/>
      <c r="BV79" s="124"/>
      <c r="BW79" s="124"/>
      <c r="BX79" s="124"/>
      <c r="BY79" s="124"/>
      <c r="BZ79" s="124"/>
      <c r="CA79" s="124"/>
      <c r="CB79" s="124"/>
      <c r="CC79" s="124"/>
      <c r="CD79" s="124"/>
      <c r="CE79" s="124"/>
      <c r="CF79" s="124"/>
      <c r="CG79" s="124"/>
      <c r="CH79" s="124"/>
      <c r="CI79" s="125"/>
      <c r="CJ79" s="64"/>
      <c r="CK79" s="65"/>
      <c r="CL79" s="65"/>
      <c r="CM79" s="65"/>
      <c r="CN79" s="65"/>
      <c r="CO79" s="65"/>
      <c r="CP79" s="65"/>
      <c r="CQ79" s="65"/>
      <c r="CR79" s="65"/>
      <c r="CS79" s="65"/>
      <c r="CT79" s="65"/>
      <c r="CU79" s="65"/>
      <c r="CV79" s="65"/>
      <c r="CW79" s="65"/>
      <c r="CX79" s="65"/>
      <c r="CY79" s="65"/>
      <c r="CZ79" s="65"/>
      <c r="DA79" s="65"/>
      <c r="DB79" s="65"/>
      <c r="DC79" s="65"/>
      <c r="DD79" s="66"/>
    </row>
    <row r="80" spans="1:108" ht="20.25" customHeight="1">
      <c r="A80" s="27"/>
      <c r="B80" s="82" t="s">
        <v>45</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3"/>
      <c r="AT80" s="123">
        <v>100262.1</v>
      </c>
      <c r="AU80" s="124"/>
      <c r="AV80" s="124"/>
      <c r="AW80" s="124"/>
      <c r="AX80" s="124"/>
      <c r="AY80" s="124"/>
      <c r="AZ80" s="124"/>
      <c r="BA80" s="124"/>
      <c r="BB80" s="124"/>
      <c r="BC80" s="124"/>
      <c r="BD80" s="124"/>
      <c r="BE80" s="124"/>
      <c r="BF80" s="124"/>
      <c r="BG80" s="124"/>
      <c r="BH80" s="124"/>
      <c r="BI80" s="124"/>
      <c r="BJ80" s="124"/>
      <c r="BK80" s="124"/>
      <c r="BL80" s="124"/>
      <c r="BM80" s="124"/>
      <c r="BN80" s="125"/>
      <c r="BO80" s="123">
        <v>178448.82</v>
      </c>
      <c r="BP80" s="124"/>
      <c r="BQ80" s="124"/>
      <c r="BR80" s="124"/>
      <c r="BS80" s="124"/>
      <c r="BT80" s="124"/>
      <c r="BU80" s="124"/>
      <c r="BV80" s="124"/>
      <c r="BW80" s="124"/>
      <c r="BX80" s="124"/>
      <c r="BY80" s="124"/>
      <c r="BZ80" s="124"/>
      <c r="CA80" s="124"/>
      <c r="CB80" s="124"/>
      <c r="CC80" s="124"/>
      <c r="CD80" s="124"/>
      <c r="CE80" s="124"/>
      <c r="CF80" s="124"/>
      <c r="CG80" s="124"/>
      <c r="CH80" s="124"/>
      <c r="CI80" s="125"/>
      <c r="CJ80" s="64"/>
      <c r="CK80" s="65"/>
      <c r="CL80" s="65"/>
      <c r="CM80" s="65"/>
      <c r="CN80" s="65"/>
      <c r="CO80" s="65"/>
      <c r="CP80" s="65"/>
      <c r="CQ80" s="65"/>
      <c r="CR80" s="65"/>
      <c r="CS80" s="65"/>
      <c r="CT80" s="65"/>
      <c r="CU80" s="65"/>
      <c r="CV80" s="65"/>
      <c r="CW80" s="65"/>
      <c r="CX80" s="65"/>
      <c r="CY80" s="65"/>
      <c r="CZ80" s="65"/>
      <c r="DA80" s="65"/>
      <c r="DB80" s="65"/>
      <c r="DC80" s="65"/>
      <c r="DD80" s="66"/>
    </row>
    <row r="81" spans="1:108" ht="18.75" customHeight="1">
      <c r="A81" s="27"/>
      <c r="B81" s="82" t="s">
        <v>46</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3"/>
      <c r="AT81" s="123">
        <v>1345305.18</v>
      </c>
      <c r="AU81" s="124"/>
      <c r="AV81" s="124"/>
      <c r="AW81" s="124"/>
      <c r="AX81" s="124"/>
      <c r="AY81" s="124"/>
      <c r="AZ81" s="124"/>
      <c r="BA81" s="124"/>
      <c r="BB81" s="124"/>
      <c r="BC81" s="124"/>
      <c r="BD81" s="124"/>
      <c r="BE81" s="124"/>
      <c r="BF81" s="124"/>
      <c r="BG81" s="124"/>
      <c r="BH81" s="124"/>
      <c r="BI81" s="124"/>
      <c r="BJ81" s="124"/>
      <c r="BK81" s="124"/>
      <c r="BL81" s="124"/>
      <c r="BM81" s="124"/>
      <c r="BN81" s="125"/>
      <c r="BO81" s="123">
        <v>3173856.12</v>
      </c>
      <c r="BP81" s="124"/>
      <c r="BQ81" s="124"/>
      <c r="BR81" s="124"/>
      <c r="BS81" s="124"/>
      <c r="BT81" s="124"/>
      <c r="BU81" s="124"/>
      <c r="BV81" s="124"/>
      <c r="BW81" s="124"/>
      <c r="BX81" s="124"/>
      <c r="BY81" s="124"/>
      <c r="BZ81" s="124"/>
      <c r="CA81" s="124"/>
      <c r="CB81" s="124"/>
      <c r="CC81" s="124"/>
      <c r="CD81" s="124"/>
      <c r="CE81" s="124"/>
      <c r="CF81" s="124"/>
      <c r="CG81" s="124"/>
      <c r="CH81" s="124"/>
      <c r="CI81" s="125"/>
      <c r="CJ81" s="123"/>
      <c r="CK81" s="65"/>
      <c r="CL81" s="65"/>
      <c r="CM81" s="65"/>
      <c r="CN81" s="65"/>
      <c r="CO81" s="65"/>
      <c r="CP81" s="65"/>
      <c r="CQ81" s="65"/>
      <c r="CR81" s="65"/>
      <c r="CS81" s="65"/>
      <c r="CT81" s="65"/>
      <c r="CU81" s="65"/>
      <c r="CV81" s="65"/>
      <c r="CW81" s="65"/>
      <c r="CX81" s="65"/>
      <c r="CY81" s="65"/>
      <c r="CZ81" s="65"/>
      <c r="DA81" s="65"/>
      <c r="DB81" s="65"/>
      <c r="DC81" s="65"/>
      <c r="DD81" s="66"/>
    </row>
    <row r="82" spans="1:108" ht="15" customHeight="1">
      <c r="A82" s="27"/>
      <c r="B82" s="146" t="s">
        <v>30</v>
      </c>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7"/>
      <c r="AT82" s="123"/>
      <c r="AU82" s="124"/>
      <c r="AV82" s="124"/>
      <c r="AW82" s="124"/>
      <c r="AX82" s="124"/>
      <c r="AY82" s="124"/>
      <c r="AZ82" s="124"/>
      <c r="BA82" s="124"/>
      <c r="BB82" s="124"/>
      <c r="BC82" s="124"/>
      <c r="BD82" s="124"/>
      <c r="BE82" s="124"/>
      <c r="BF82" s="124"/>
      <c r="BG82" s="124"/>
      <c r="BH82" s="124"/>
      <c r="BI82" s="124"/>
      <c r="BJ82" s="124"/>
      <c r="BK82" s="124"/>
      <c r="BL82" s="124"/>
      <c r="BM82" s="124"/>
      <c r="BN82" s="125"/>
      <c r="BO82" s="123"/>
      <c r="BP82" s="124"/>
      <c r="BQ82" s="124"/>
      <c r="BR82" s="124"/>
      <c r="BS82" s="124"/>
      <c r="BT82" s="124"/>
      <c r="BU82" s="124"/>
      <c r="BV82" s="124"/>
      <c r="BW82" s="124"/>
      <c r="BX82" s="124"/>
      <c r="BY82" s="124"/>
      <c r="BZ82" s="124"/>
      <c r="CA82" s="124"/>
      <c r="CB82" s="124"/>
      <c r="CC82" s="124"/>
      <c r="CD82" s="124"/>
      <c r="CE82" s="124"/>
      <c r="CF82" s="124"/>
      <c r="CG82" s="124"/>
      <c r="CH82" s="124"/>
      <c r="CI82" s="125"/>
      <c r="CJ82" s="64"/>
      <c r="CK82" s="65"/>
      <c r="CL82" s="65"/>
      <c r="CM82" s="65"/>
      <c r="CN82" s="65"/>
      <c r="CO82" s="65"/>
      <c r="CP82" s="65"/>
      <c r="CQ82" s="65"/>
      <c r="CR82" s="65"/>
      <c r="CS82" s="65"/>
      <c r="CT82" s="65"/>
      <c r="CU82" s="65"/>
      <c r="CV82" s="65"/>
      <c r="CW82" s="65"/>
      <c r="CX82" s="65"/>
      <c r="CY82" s="65"/>
      <c r="CZ82" s="65"/>
      <c r="DA82" s="65"/>
      <c r="DB82" s="65"/>
      <c r="DC82" s="65"/>
      <c r="DD82" s="66"/>
    </row>
    <row r="83" spans="1:108" ht="18.75">
      <c r="A83" s="27"/>
      <c r="B83" s="68" t="s">
        <v>47</v>
      </c>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9"/>
      <c r="AT83" s="123">
        <v>1508917.58</v>
      </c>
      <c r="AU83" s="124"/>
      <c r="AV83" s="124"/>
      <c r="AW83" s="124"/>
      <c r="AX83" s="124"/>
      <c r="AY83" s="124"/>
      <c r="AZ83" s="124"/>
      <c r="BA83" s="124"/>
      <c r="BB83" s="124"/>
      <c r="BC83" s="124"/>
      <c r="BD83" s="124"/>
      <c r="BE83" s="124"/>
      <c r="BF83" s="124"/>
      <c r="BG83" s="124"/>
      <c r="BH83" s="124"/>
      <c r="BI83" s="124"/>
      <c r="BJ83" s="124"/>
      <c r="BK83" s="124"/>
      <c r="BL83" s="124"/>
      <c r="BM83" s="124"/>
      <c r="BN83" s="125"/>
      <c r="BO83" s="123">
        <v>3472531.24</v>
      </c>
      <c r="BP83" s="124"/>
      <c r="BQ83" s="124"/>
      <c r="BR83" s="124"/>
      <c r="BS83" s="124"/>
      <c r="BT83" s="124"/>
      <c r="BU83" s="124"/>
      <c r="BV83" s="124"/>
      <c r="BW83" s="124"/>
      <c r="BX83" s="124"/>
      <c r="BY83" s="124"/>
      <c r="BZ83" s="124"/>
      <c r="CA83" s="124"/>
      <c r="CB83" s="124"/>
      <c r="CC83" s="124"/>
      <c r="CD83" s="124"/>
      <c r="CE83" s="124"/>
      <c r="CF83" s="124"/>
      <c r="CG83" s="124"/>
      <c r="CH83" s="124"/>
      <c r="CI83" s="125"/>
      <c r="CJ83" s="64"/>
      <c r="CK83" s="65"/>
      <c r="CL83" s="65"/>
      <c r="CM83" s="65"/>
      <c r="CN83" s="65"/>
      <c r="CO83" s="65"/>
      <c r="CP83" s="65"/>
      <c r="CQ83" s="65"/>
      <c r="CR83" s="65"/>
      <c r="CS83" s="65"/>
      <c r="CT83" s="65"/>
      <c r="CU83" s="65"/>
      <c r="CV83" s="65"/>
      <c r="CW83" s="65"/>
      <c r="CX83" s="65"/>
      <c r="CY83" s="65"/>
      <c r="CZ83" s="65"/>
      <c r="DA83" s="65"/>
      <c r="DB83" s="65"/>
      <c r="DC83" s="65"/>
      <c r="DD83" s="66"/>
    </row>
    <row r="84" spans="1:108" ht="21" customHeight="1">
      <c r="A84" s="27"/>
      <c r="B84" s="82" t="s">
        <v>48</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3"/>
      <c r="AT84" s="123">
        <v>189612.4</v>
      </c>
      <c r="AU84" s="124"/>
      <c r="AV84" s="124"/>
      <c r="AW84" s="124"/>
      <c r="AX84" s="124"/>
      <c r="AY84" s="124"/>
      <c r="AZ84" s="124"/>
      <c r="BA84" s="124"/>
      <c r="BB84" s="124"/>
      <c r="BC84" s="124"/>
      <c r="BD84" s="124"/>
      <c r="BE84" s="124"/>
      <c r="BF84" s="124"/>
      <c r="BG84" s="124"/>
      <c r="BH84" s="124"/>
      <c r="BI84" s="124"/>
      <c r="BJ84" s="124"/>
      <c r="BK84" s="124"/>
      <c r="BL84" s="124"/>
      <c r="BM84" s="124"/>
      <c r="BN84" s="125"/>
      <c r="BO84" s="123">
        <v>346965.06</v>
      </c>
      <c r="BP84" s="124"/>
      <c r="BQ84" s="124"/>
      <c r="BR84" s="124"/>
      <c r="BS84" s="124"/>
      <c r="BT84" s="124"/>
      <c r="BU84" s="124"/>
      <c r="BV84" s="124"/>
      <c r="BW84" s="124"/>
      <c r="BX84" s="124"/>
      <c r="BY84" s="124"/>
      <c r="BZ84" s="124"/>
      <c r="CA84" s="124"/>
      <c r="CB84" s="124"/>
      <c r="CC84" s="124"/>
      <c r="CD84" s="124"/>
      <c r="CE84" s="124"/>
      <c r="CF84" s="124"/>
      <c r="CG84" s="124"/>
      <c r="CH84" s="124"/>
      <c r="CI84" s="125"/>
      <c r="CJ84" s="64"/>
      <c r="CK84" s="65"/>
      <c r="CL84" s="65"/>
      <c r="CM84" s="65"/>
      <c r="CN84" s="65"/>
      <c r="CO84" s="65"/>
      <c r="CP84" s="65"/>
      <c r="CQ84" s="65"/>
      <c r="CR84" s="65"/>
      <c r="CS84" s="65"/>
      <c r="CT84" s="65"/>
      <c r="CU84" s="65"/>
      <c r="CV84" s="65"/>
      <c r="CW84" s="65"/>
      <c r="CX84" s="65"/>
      <c r="CY84" s="65"/>
      <c r="CZ84" s="65"/>
      <c r="DA84" s="65"/>
      <c r="DB84" s="65"/>
      <c r="DC84" s="65"/>
      <c r="DD84" s="66"/>
    </row>
    <row r="85" spans="1:108" ht="22.5" customHeight="1">
      <c r="A85" s="27"/>
      <c r="B85" s="82" t="s">
        <v>49</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3"/>
      <c r="AT85" s="123">
        <v>26000</v>
      </c>
      <c r="AU85" s="124"/>
      <c r="AV85" s="124"/>
      <c r="AW85" s="124"/>
      <c r="AX85" s="124"/>
      <c r="AY85" s="124"/>
      <c r="AZ85" s="124"/>
      <c r="BA85" s="124"/>
      <c r="BB85" s="124"/>
      <c r="BC85" s="124"/>
      <c r="BD85" s="124"/>
      <c r="BE85" s="124"/>
      <c r="BF85" s="124"/>
      <c r="BG85" s="124"/>
      <c r="BH85" s="124"/>
      <c r="BI85" s="124"/>
      <c r="BJ85" s="124"/>
      <c r="BK85" s="124"/>
      <c r="BL85" s="124"/>
      <c r="BM85" s="124"/>
      <c r="BN85" s="125"/>
      <c r="BO85" s="123">
        <v>48289.94</v>
      </c>
      <c r="BP85" s="124"/>
      <c r="BQ85" s="124"/>
      <c r="BR85" s="124"/>
      <c r="BS85" s="124"/>
      <c r="BT85" s="124"/>
      <c r="BU85" s="124"/>
      <c r="BV85" s="124"/>
      <c r="BW85" s="124"/>
      <c r="BX85" s="124"/>
      <c r="BY85" s="124"/>
      <c r="BZ85" s="124"/>
      <c r="CA85" s="124"/>
      <c r="CB85" s="124"/>
      <c r="CC85" s="124"/>
      <c r="CD85" s="124"/>
      <c r="CE85" s="124"/>
      <c r="CF85" s="124"/>
      <c r="CG85" s="124"/>
      <c r="CH85" s="124"/>
      <c r="CI85" s="125"/>
      <c r="CJ85" s="64"/>
      <c r="CK85" s="65"/>
      <c r="CL85" s="65"/>
      <c r="CM85" s="65"/>
      <c r="CN85" s="65"/>
      <c r="CO85" s="65"/>
      <c r="CP85" s="65"/>
      <c r="CQ85" s="65"/>
      <c r="CR85" s="65"/>
      <c r="CS85" s="65"/>
      <c r="CT85" s="65"/>
      <c r="CU85" s="65"/>
      <c r="CV85" s="65"/>
      <c r="CW85" s="65"/>
      <c r="CX85" s="65"/>
      <c r="CY85" s="65"/>
      <c r="CZ85" s="65"/>
      <c r="DA85" s="65"/>
      <c r="DB85" s="65"/>
      <c r="DC85" s="65"/>
      <c r="DD85" s="66"/>
    </row>
    <row r="86" spans="1:108" ht="1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row>
    <row r="87" spans="1:108" ht="18.75">
      <c r="A87" s="28" t="s">
        <v>50</v>
      </c>
      <c r="B87" s="7"/>
      <c r="C87" s="7"/>
      <c r="D87" s="7"/>
      <c r="E87" s="7"/>
      <c r="F87" s="7"/>
      <c r="G87" s="7"/>
      <c r="H87" s="7"/>
      <c r="I87" s="7"/>
      <c r="J87" s="7"/>
      <c r="K87" s="7"/>
      <c r="L87" s="7"/>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row>
    <row r="88" spans="1:108" ht="15" customHeight="1">
      <c r="A88" s="14" t="s">
        <v>51</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row>
    <row r="89" spans="1:108" ht="15" customHeight="1">
      <c r="A89" s="29" t="s">
        <v>176</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30"/>
      <c r="AH89" s="145">
        <v>796389.16</v>
      </c>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6" t="s">
        <v>52</v>
      </c>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row>
    <row r="90" spans="1:108" ht="18.75" customHeight="1">
      <c r="A90" s="29" t="s">
        <v>177</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145">
        <v>503648</v>
      </c>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6" t="s">
        <v>52</v>
      </c>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row>
    <row r="91" spans="1:108" ht="15" customHeight="1">
      <c r="A91" s="14" t="s">
        <v>53</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row>
    <row r="92" spans="1:108" ht="30.75" customHeight="1">
      <c r="A92" s="144" t="s">
        <v>161</v>
      </c>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c r="CF92" s="144"/>
      <c r="CG92" s="144"/>
      <c r="CH92" s="144"/>
      <c r="CI92" s="144"/>
      <c r="CJ92" s="144"/>
      <c r="CK92" s="144"/>
      <c r="CL92" s="144"/>
      <c r="CM92" s="144"/>
      <c r="CN92" s="144"/>
      <c r="CO92" s="144"/>
      <c r="CP92" s="144"/>
      <c r="CQ92" s="144"/>
      <c r="CR92" s="144"/>
      <c r="CS92" s="144"/>
      <c r="CT92" s="144"/>
      <c r="CU92" s="144"/>
      <c r="CV92" s="144"/>
      <c r="CW92" s="144"/>
      <c r="CX92" s="144"/>
      <c r="CY92" s="144"/>
      <c r="CZ92" s="144"/>
      <c r="DA92" s="144"/>
      <c r="DB92" s="144"/>
      <c r="DC92" s="144"/>
      <c r="DD92" s="144"/>
    </row>
    <row r="93" spans="1:108" ht="18.75">
      <c r="A93" s="14" t="s">
        <v>54</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row>
    <row r="94" spans="1:108" ht="18" customHeight="1">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c r="CZ94" s="144"/>
      <c r="DA94" s="144"/>
      <c r="DB94" s="144"/>
      <c r="DC94" s="144"/>
      <c r="DD94" s="144"/>
    </row>
    <row r="95" spans="1:108" ht="39" customHeight="1">
      <c r="A95" s="151" t="s">
        <v>111</v>
      </c>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1"/>
      <c r="BN95" s="151"/>
      <c r="BO95" s="151"/>
      <c r="BP95" s="151"/>
      <c r="BQ95" s="151"/>
      <c r="BR95" s="151"/>
      <c r="BS95" s="151"/>
      <c r="BT95" s="151"/>
      <c r="BU95" s="151"/>
      <c r="BV95" s="151"/>
      <c r="BW95" s="151"/>
      <c r="BX95" s="151"/>
      <c r="BY95" s="151"/>
      <c r="BZ95" s="151"/>
      <c r="CA95" s="151"/>
      <c r="CB95" s="151"/>
      <c r="CC95" s="151"/>
      <c r="CD95" s="151"/>
      <c r="CE95" s="151"/>
      <c r="CF95" s="151"/>
      <c r="CG95" s="151"/>
      <c r="CH95" s="151"/>
      <c r="CI95" s="151"/>
      <c r="CJ95" s="151"/>
      <c r="CK95" s="151"/>
      <c r="CL95" s="151"/>
      <c r="CM95" s="151"/>
      <c r="CN95" s="151"/>
      <c r="CO95" s="151"/>
      <c r="CP95" s="151"/>
      <c r="CQ95" s="151"/>
      <c r="CR95" s="151"/>
      <c r="CS95" s="151"/>
      <c r="CT95" s="151"/>
      <c r="CU95" s="151"/>
      <c r="CV95" s="151"/>
      <c r="CW95" s="151"/>
      <c r="CX95" s="151"/>
      <c r="CY95" s="151"/>
      <c r="CZ95" s="151"/>
      <c r="DA95" s="151"/>
      <c r="DB95" s="151"/>
      <c r="DC95" s="151"/>
      <c r="DD95" s="151"/>
    </row>
    <row r="96" spans="1:108" ht="15" customHeight="1">
      <c r="A96" s="78"/>
      <c r="B96" s="78"/>
      <c r="C96" s="78"/>
      <c r="D96" s="78"/>
      <c r="E96" s="78"/>
      <c r="F96" s="78"/>
      <c r="G96" s="78"/>
      <c r="H96" s="78"/>
      <c r="I96" s="78"/>
      <c r="J96" s="78"/>
      <c r="K96" s="78"/>
      <c r="L96" s="78"/>
      <c r="M96" s="78"/>
      <c r="N96" s="78"/>
      <c r="O96" s="78"/>
      <c r="P96" s="78"/>
      <c r="Q96" s="78"/>
      <c r="R96" s="78"/>
      <c r="S96" s="78"/>
      <c r="T96" s="78"/>
      <c r="U96" s="78"/>
      <c r="V96" s="78"/>
      <c r="W96" s="78"/>
      <c r="X96" s="6" t="s">
        <v>52</v>
      </c>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row>
    <row r="97" spans="1:108" ht="18.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row>
    <row r="98" spans="1:108" ht="18.75">
      <c r="A98" s="117" t="s">
        <v>55</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c r="BQ98" s="117"/>
      <c r="BR98" s="117"/>
      <c r="BS98" s="117"/>
      <c r="BT98" s="117"/>
      <c r="BU98" s="117"/>
      <c r="BV98" s="117"/>
      <c r="BW98" s="117"/>
      <c r="BX98" s="117"/>
      <c r="BY98" s="117"/>
      <c r="BZ98" s="117"/>
      <c r="CA98" s="117"/>
      <c r="CB98" s="117"/>
      <c r="CC98" s="117"/>
      <c r="CD98" s="117"/>
      <c r="CE98" s="117"/>
      <c r="CF98" s="117"/>
      <c r="CG98" s="117"/>
      <c r="CH98" s="117"/>
      <c r="CI98" s="117"/>
      <c r="CJ98" s="117"/>
      <c r="CK98" s="117"/>
      <c r="CL98" s="117"/>
      <c r="CM98" s="117"/>
      <c r="CN98" s="117"/>
      <c r="CO98" s="117"/>
      <c r="CP98" s="117"/>
      <c r="CQ98" s="117"/>
      <c r="CR98" s="117"/>
      <c r="CS98" s="117"/>
      <c r="CT98" s="117"/>
      <c r="CU98" s="117"/>
      <c r="CV98" s="117"/>
      <c r="CW98" s="117"/>
      <c r="CX98" s="117"/>
      <c r="CY98" s="117"/>
      <c r="CZ98" s="117"/>
      <c r="DA98" s="117"/>
      <c r="DB98" s="117"/>
      <c r="DC98" s="117"/>
      <c r="DD98" s="117"/>
    </row>
    <row r="99" spans="1:108" ht="13.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row>
    <row r="100" spans="1:108" ht="30" customHeight="1">
      <c r="A100" s="131" t="s">
        <v>1</v>
      </c>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3"/>
      <c r="Z100" s="131" t="s">
        <v>62</v>
      </c>
      <c r="AA100" s="132"/>
      <c r="AB100" s="132"/>
      <c r="AC100" s="132"/>
      <c r="AD100" s="132"/>
      <c r="AE100" s="132"/>
      <c r="AF100" s="132"/>
      <c r="AG100" s="132"/>
      <c r="AH100" s="132"/>
      <c r="AI100" s="132"/>
      <c r="AJ100" s="132"/>
      <c r="AK100" s="132"/>
      <c r="AL100" s="133"/>
      <c r="AM100" s="118" t="s">
        <v>56</v>
      </c>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20"/>
      <c r="BV100" s="118" t="s">
        <v>58</v>
      </c>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20"/>
    </row>
    <row r="101" spans="1:108" ht="18.75">
      <c r="A101" s="134"/>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6"/>
      <c r="Z101" s="134"/>
      <c r="AA101" s="135"/>
      <c r="AB101" s="135"/>
      <c r="AC101" s="135"/>
      <c r="AD101" s="135"/>
      <c r="AE101" s="135"/>
      <c r="AF101" s="135"/>
      <c r="AG101" s="135"/>
      <c r="AH101" s="135"/>
      <c r="AI101" s="135"/>
      <c r="AJ101" s="135"/>
      <c r="AK101" s="135"/>
      <c r="AL101" s="136"/>
      <c r="AM101" s="131" t="s">
        <v>120</v>
      </c>
      <c r="AN101" s="132"/>
      <c r="AO101" s="132"/>
      <c r="AP101" s="132"/>
      <c r="AQ101" s="132"/>
      <c r="AR101" s="132"/>
      <c r="AS101" s="132"/>
      <c r="AT101" s="132"/>
      <c r="AU101" s="132"/>
      <c r="AV101" s="132"/>
      <c r="AW101" s="133"/>
      <c r="AX101" s="118" t="s">
        <v>57</v>
      </c>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20"/>
      <c r="BV101" s="131" t="s">
        <v>120</v>
      </c>
      <c r="BW101" s="132"/>
      <c r="BX101" s="132"/>
      <c r="BY101" s="132"/>
      <c r="BZ101" s="132"/>
      <c r="CA101" s="132"/>
      <c r="CB101" s="132"/>
      <c r="CC101" s="132"/>
      <c r="CD101" s="132"/>
      <c r="CE101" s="132"/>
      <c r="CF101" s="133"/>
      <c r="CG101" s="118" t="s">
        <v>57</v>
      </c>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20"/>
    </row>
    <row r="102" spans="1:108" ht="148.5" customHeight="1">
      <c r="A102" s="137"/>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9"/>
      <c r="Z102" s="137"/>
      <c r="AA102" s="138"/>
      <c r="AB102" s="138"/>
      <c r="AC102" s="138"/>
      <c r="AD102" s="138"/>
      <c r="AE102" s="138"/>
      <c r="AF102" s="138"/>
      <c r="AG102" s="138"/>
      <c r="AH102" s="138"/>
      <c r="AI102" s="138"/>
      <c r="AJ102" s="138"/>
      <c r="AK102" s="138"/>
      <c r="AL102" s="139"/>
      <c r="AM102" s="137"/>
      <c r="AN102" s="138"/>
      <c r="AO102" s="138"/>
      <c r="AP102" s="138"/>
      <c r="AQ102" s="138"/>
      <c r="AR102" s="138"/>
      <c r="AS102" s="138"/>
      <c r="AT102" s="138"/>
      <c r="AU102" s="138"/>
      <c r="AV102" s="138"/>
      <c r="AW102" s="139"/>
      <c r="AX102" s="118" t="s">
        <v>63</v>
      </c>
      <c r="AY102" s="119"/>
      <c r="AZ102" s="119"/>
      <c r="BA102" s="119"/>
      <c r="BB102" s="119"/>
      <c r="BC102" s="119"/>
      <c r="BD102" s="119"/>
      <c r="BE102" s="119"/>
      <c r="BF102" s="119"/>
      <c r="BG102" s="119"/>
      <c r="BH102" s="119"/>
      <c r="BI102" s="120"/>
      <c r="BJ102" s="118" t="s">
        <v>64</v>
      </c>
      <c r="BK102" s="119"/>
      <c r="BL102" s="119"/>
      <c r="BM102" s="119"/>
      <c r="BN102" s="119"/>
      <c r="BO102" s="119"/>
      <c r="BP102" s="119"/>
      <c r="BQ102" s="119"/>
      <c r="BR102" s="119"/>
      <c r="BS102" s="119"/>
      <c r="BT102" s="119"/>
      <c r="BU102" s="120"/>
      <c r="BV102" s="137"/>
      <c r="BW102" s="138"/>
      <c r="BX102" s="138"/>
      <c r="BY102" s="138"/>
      <c r="BZ102" s="138"/>
      <c r="CA102" s="138"/>
      <c r="CB102" s="138"/>
      <c r="CC102" s="138"/>
      <c r="CD102" s="138"/>
      <c r="CE102" s="138"/>
      <c r="CF102" s="139"/>
      <c r="CG102" s="118" t="s">
        <v>63</v>
      </c>
      <c r="CH102" s="119"/>
      <c r="CI102" s="119"/>
      <c r="CJ102" s="119"/>
      <c r="CK102" s="119"/>
      <c r="CL102" s="119"/>
      <c r="CM102" s="119"/>
      <c r="CN102" s="119"/>
      <c r="CO102" s="119"/>
      <c r="CP102" s="119"/>
      <c r="CQ102" s="119"/>
      <c r="CR102" s="120"/>
      <c r="CS102" s="118" t="s">
        <v>64</v>
      </c>
      <c r="CT102" s="119"/>
      <c r="CU102" s="119"/>
      <c r="CV102" s="119"/>
      <c r="CW102" s="119"/>
      <c r="CX102" s="119"/>
      <c r="CY102" s="119"/>
      <c r="CZ102" s="119"/>
      <c r="DA102" s="119"/>
      <c r="DB102" s="119"/>
      <c r="DC102" s="119"/>
      <c r="DD102" s="120"/>
    </row>
    <row r="103" spans="1:108" ht="18.75">
      <c r="A103" s="31"/>
      <c r="B103" s="140" t="s">
        <v>60</v>
      </c>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1"/>
      <c r="Z103" s="114"/>
      <c r="AA103" s="115"/>
      <c r="AB103" s="115"/>
      <c r="AC103" s="115"/>
      <c r="AD103" s="115"/>
      <c r="AE103" s="115"/>
      <c r="AF103" s="115"/>
      <c r="AG103" s="115"/>
      <c r="AH103" s="115"/>
      <c r="AI103" s="115"/>
      <c r="AJ103" s="115"/>
      <c r="AK103" s="115"/>
      <c r="AL103" s="116"/>
      <c r="AM103" s="109"/>
      <c r="AN103" s="110"/>
      <c r="AO103" s="110"/>
      <c r="AP103" s="110"/>
      <c r="AQ103" s="110"/>
      <c r="AR103" s="110"/>
      <c r="AS103" s="110"/>
      <c r="AT103" s="110"/>
      <c r="AU103" s="110"/>
      <c r="AV103" s="110"/>
      <c r="AW103" s="111"/>
      <c r="AX103" s="109"/>
      <c r="AY103" s="110"/>
      <c r="AZ103" s="110"/>
      <c r="BA103" s="110"/>
      <c r="BB103" s="110"/>
      <c r="BC103" s="110"/>
      <c r="BD103" s="110"/>
      <c r="BE103" s="110"/>
      <c r="BF103" s="110"/>
      <c r="BG103" s="110"/>
      <c r="BH103" s="110"/>
      <c r="BI103" s="111"/>
      <c r="BJ103" s="109"/>
      <c r="BK103" s="110"/>
      <c r="BL103" s="110"/>
      <c r="BM103" s="110"/>
      <c r="BN103" s="110"/>
      <c r="BO103" s="110"/>
      <c r="BP103" s="110"/>
      <c r="BQ103" s="110"/>
      <c r="BR103" s="110"/>
      <c r="BS103" s="110"/>
      <c r="BT103" s="110"/>
      <c r="BU103" s="111"/>
      <c r="BV103" s="109"/>
      <c r="BW103" s="110"/>
      <c r="BX103" s="110"/>
      <c r="BY103" s="110"/>
      <c r="BZ103" s="110"/>
      <c r="CA103" s="110"/>
      <c r="CB103" s="110"/>
      <c r="CC103" s="110"/>
      <c r="CD103" s="110"/>
      <c r="CE103" s="110"/>
      <c r="CF103" s="111"/>
      <c r="CG103" s="109"/>
      <c r="CH103" s="110"/>
      <c r="CI103" s="110"/>
      <c r="CJ103" s="110"/>
      <c r="CK103" s="110"/>
      <c r="CL103" s="110"/>
      <c r="CM103" s="110"/>
      <c r="CN103" s="110"/>
      <c r="CO103" s="110"/>
      <c r="CP103" s="110"/>
      <c r="CQ103" s="110"/>
      <c r="CR103" s="111"/>
      <c r="CS103" s="109"/>
      <c r="CT103" s="110"/>
      <c r="CU103" s="110"/>
      <c r="CV103" s="110"/>
      <c r="CW103" s="110"/>
      <c r="CX103" s="110"/>
      <c r="CY103" s="110"/>
      <c r="CZ103" s="110"/>
      <c r="DA103" s="110"/>
      <c r="DB103" s="110"/>
      <c r="DC103" s="110"/>
      <c r="DD103" s="111"/>
    </row>
    <row r="104" spans="1:108" ht="18.75">
      <c r="A104" s="26"/>
      <c r="B104" s="142" t="s">
        <v>61</v>
      </c>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3"/>
      <c r="Z104" s="102"/>
      <c r="AA104" s="103"/>
      <c r="AB104" s="103"/>
      <c r="AC104" s="103"/>
      <c r="AD104" s="103"/>
      <c r="AE104" s="103"/>
      <c r="AF104" s="103"/>
      <c r="AG104" s="103"/>
      <c r="AH104" s="103"/>
      <c r="AI104" s="103"/>
      <c r="AJ104" s="103"/>
      <c r="AK104" s="103"/>
      <c r="AL104" s="104"/>
      <c r="AM104" s="90">
        <f>AM105+AM106+AM112</f>
        <v>80625799.05999999</v>
      </c>
      <c r="AN104" s="91"/>
      <c r="AO104" s="91"/>
      <c r="AP104" s="91"/>
      <c r="AQ104" s="91"/>
      <c r="AR104" s="91"/>
      <c r="AS104" s="91"/>
      <c r="AT104" s="91"/>
      <c r="AU104" s="91"/>
      <c r="AV104" s="91"/>
      <c r="AW104" s="92"/>
      <c r="AX104" s="90">
        <f>AM104</f>
        <v>80625799.05999999</v>
      </c>
      <c r="AY104" s="91"/>
      <c r="AZ104" s="91"/>
      <c r="BA104" s="91"/>
      <c r="BB104" s="91"/>
      <c r="BC104" s="91"/>
      <c r="BD104" s="91"/>
      <c r="BE104" s="91"/>
      <c r="BF104" s="91"/>
      <c r="BG104" s="91"/>
      <c r="BH104" s="91"/>
      <c r="BI104" s="92"/>
      <c r="BJ104" s="90"/>
      <c r="BK104" s="91"/>
      <c r="BL104" s="91"/>
      <c r="BM104" s="91"/>
      <c r="BN104" s="91"/>
      <c r="BO104" s="91"/>
      <c r="BP104" s="91"/>
      <c r="BQ104" s="91"/>
      <c r="BR104" s="91"/>
      <c r="BS104" s="91"/>
      <c r="BT104" s="91"/>
      <c r="BU104" s="92"/>
      <c r="BV104" s="90"/>
      <c r="BW104" s="91"/>
      <c r="BX104" s="91"/>
      <c r="BY104" s="91"/>
      <c r="BZ104" s="91"/>
      <c r="CA104" s="91"/>
      <c r="CB104" s="91"/>
      <c r="CC104" s="91"/>
      <c r="CD104" s="91"/>
      <c r="CE104" s="91"/>
      <c r="CF104" s="92"/>
      <c r="CG104" s="90"/>
      <c r="CH104" s="91"/>
      <c r="CI104" s="91"/>
      <c r="CJ104" s="91"/>
      <c r="CK104" s="91"/>
      <c r="CL104" s="91"/>
      <c r="CM104" s="91"/>
      <c r="CN104" s="91"/>
      <c r="CO104" s="91"/>
      <c r="CP104" s="91"/>
      <c r="CQ104" s="91"/>
      <c r="CR104" s="92"/>
      <c r="CS104" s="90"/>
      <c r="CT104" s="91"/>
      <c r="CU104" s="91"/>
      <c r="CV104" s="91"/>
      <c r="CW104" s="91"/>
      <c r="CX104" s="91"/>
      <c r="CY104" s="91"/>
      <c r="CZ104" s="91"/>
      <c r="DA104" s="91"/>
      <c r="DB104" s="91"/>
      <c r="DC104" s="91"/>
      <c r="DD104" s="92"/>
    </row>
    <row r="105" spans="1:108" ht="69.75" customHeight="1">
      <c r="A105" s="26"/>
      <c r="B105" s="105" t="s">
        <v>66</v>
      </c>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6"/>
      <c r="Z105" s="95" t="s">
        <v>65</v>
      </c>
      <c r="AA105" s="96"/>
      <c r="AB105" s="96"/>
      <c r="AC105" s="96"/>
      <c r="AD105" s="96"/>
      <c r="AE105" s="96"/>
      <c r="AF105" s="96"/>
      <c r="AG105" s="96"/>
      <c r="AH105" s="96"/>
      <c r="AI105" s="96"/>
      <c r="AJ105" s="96"/>
      <c r="AK105" s="96"/>
      <c r="AL105" s="97"/>
      <c r="AM105" s="90">
        <v>71694032.46</v>
      </c>
      <c r="AN105" s="91"/>
      <c r="AO105" s="91"/>
      <c r="AP105" s="91"/>
      <c r="AQ105" s="91"/>
      <c r="AR105" s="91"/>
      <c r="AS105" s="91"/>
      <c r="AT105" s="91"/>
      <c r="AU105" s="91"/>
      <c r="AV105" s="91"/>
      <c r="AW105" s="92"/>
      <c r="AX105" s="90">
        <f>AM105</f>
        <v>71694032.46</v>
      </c>
      <c r="AY105" s="91"/>
      <c r="AZ105" s="91"/>
      <c r="BA105" s="91"/>
      <c r="BB105" s="91"/>
      <c r="BC105" s="91"/>
      <c r="BD105" s="91"/>
      <c r="BE105" s="91"/>
      <c r="BF105" s="91"/>
      <c r="BG105" s="91"/>
      <c r="BH105" s="91"/>
      <c r="BI105" s="92"/>
      <c r="BJ105" s="90"/>
      <c r="BK105" s="91"/>
      <c r="BL105" s="91"/>
      <c r="BM105" s="91"/>
      <c r="BN105" s="91"/>
      <c r="BO105" s="91"/>
      <c r="BP105" s="91"/>
      <c r="BQ105" s="91"/>
      <c r="BR105" s="91"/>
      <c r="BS105" s="91"/>
      <c r="BT105" s="91"/>
      <c r="BU105" s="92"/>
      <c r="BV105" s="90">
        <f>AM105</f>
        <v>71694032.46</v>
      </c>
      <c r="BW105" s="91"/>
      <c r="BX105" s="91"/>
      <c r="BY105" s="91"/>
      <c r="BZ105" s="91"/>
      <c r="CA105" s="91"/>
      <c r="CB105" s="91"/>
      <c r="CC105" s="91"/>
      <c r="CD105" s="91"/>
      <c r="CE105" s="91"/>
      <c r="CF105" s="92"/>
      <c r="CG105" s="90">
        <f>BV105</f>
        <v>71694032.46</v>
      </c>
      <c r="CH105" s="91"/>
      <c r="CI105" s="91"/>
      <c r="CJ105" s="91"/>
      <c r="CK105" s="91"/>
      <c r="CL105" s="91"/>
      <c r="CM105" s="91"/>
      <c r="CN105" s="91"/>
      <c r="CO105" s="91"/>
      <c r="CP105" s="91"/>
      <c r="CQ105" s="91"/>
      <c r="CR105" s="92"/>
      <c r="CS105" s="90"/>
      <c r="CT105" s="91"/>
      <c r="CU105" s="91"/>
      <c r="CV105" s="91"/>
      <c r="CW105" s="91"/>
      <c r="CX105" s="91"/>
      <c r="CY105" s="91"/>
      <c r="CZ105" s="91"/>
      <c r="DA105" s="91"/>
      <c r="DB105" s="91"/>
      <c r="DC105" s="91"/>
      <c r="DD105" s="92"/>
    </row>
    <row r="106" spans="1:108" ht="30.75" customHeight="1">
      <c r="A106" s="26"/>
      <c r="B106" s="105" t="s">
        <v>121</v>
      </c>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6"/>
      <c r="Z106" s="95" t="s">
        <v>65</v>
      </c>
      <c r="AA106" s="96"/>
      <c r="AB106" s="96"/>
      <c r="AC106" s="96"/>
      <c r="AD106" s="96"/>
      <c r="AE106" s="96"/>
      <c r="AF106" s="96"/>
      <c r="AG106" s="96"/>
      <c r="AH106" s="96"/>
      <c r="AI106" s="96"/>
      <c r="AJ106" s="96"/>
      <c r="AK106" s="96"/>
      <c r="AL106" s="97"/>
      <c r="AM106" s="90">
        <v>7634786.6</v>
      </c>
      <c r="AN106" s="91"/>
      <c r="AO106" s="91"/>
      <c r="AP106" s="91"/>
      <c r="AQ106" s="91"/>
      <c r="AR106" s="91"/>
      <c r="AS106" s="91"/>
      <c r="AT106" s="91"/>
      <c r="AU106" s="91"/>
      <c r="AV106" s="91"/>
      <c r="AW106" s="92"/>
      <c r="AX106" s="90">
        <f>AM106</f>
        <v>7634786.6</v>
      </c>
      <c r="AY106" s="91"/>
      <c r="AZ106" s="91"/>
      <c r="BA106" s="91"/>
      <c r="BB106" s="91"/>
      <c r="BC106" s="91"/>
      <c r="BD106" s="91"/>
      <c r="BE106" s="91"/>
      <c r="BF106" s="91"/>
      <c r="BG106" s="91"/>
      <c r="BH106" s="91"/>
      <c r="BI106" s="92"/>
      <c r="BJ106" s="90"/>
      <c r="BK106" s="91"/>
      <c r="BL106" s="91"/>
      <c r="BM106" s="91"/>
      <c r="BN106" s="91"/>
      <c r="BO106" s="91"/>
      <c r="BP106" s="91"/>
      <c r="BQ106" s="91"/>
      <c r="BR106" s="91"/>
      <c r="BS106" s="91"/>
      <c r="BT106" s="91"/>
      <c r="BU106" s="92"/>
      <c r="BV106" s="90">
        <f>AX106</f>
        <v>7634786.6</v>
      </c>
      <c r="BW106" s="91"/>
      <c r="BX106" s="91"/>
      <c r="BY106" s="91"/>
      <c r="BZ106" s="91"/>
      <c r="CA106" s="91"/>
      <c r="CB106" s="91"/>
      <c r="CC106" s="91"/>
      <c r="CD106" s="91"/>
      <c r="CE106" s="91"/>
      <c r="CF106" s="92"/>
      <c r="CG106" s="90">
        <f>BV106</f>
        <v>7634786.6</v>
      </c>
      <c r="CH106" s="91"/>
      <c r="CI106" s="91"/>
      <c r="CJ106" s="91"/>
      <c r="CK106" s="91"/>
      <c r="CL106" s="91"/>
      <c r="CM106" s="91"/>
      <c r="CN106" s="91"/>
      <c r="CO106" s="91"/>
      <c r="CP106" s="91"/>
      <c r="CQ106" s="91"/>
      <c r="CR106" s="92"/>
      <c r="CS106" s="90"/>
      <c r="CT106" s="91"/>
      <c r="CU106" s="91"/>
      <c r="CV106" s="91"/>
      <c r="CW106" s="91"/>
      <c r="CX106" s="91"/>
      <c r="CY106" s="91"/>
      <c r="CZ106" s="91"/>
      <c r="DA106" s="91"/>
      <c r="DB106" s="91"/>
      <c r="DC106" s="91"/>
      <c r="DD106" s="92"/>
    </row>
    <row r="107" spans="1:108" ht="18.75">
      <c r="A107" s="24"/>
      <c r="B107" s="112" t="s">
        <v>61</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3"/>
      <c r="Z107" s="114"/>
      <c r="AA107" s="115"/>
      <c r="AB107" s="115"/>
      <c r="AC107" s="115"/>
      <c r="AD107" s="115"/>
      <c r="AE107" s="115"/>
      <c r="AF107" s="115"/>
      <c r="AG107" s="115"/>
      <c r="AH107" s="115"/>
      <c r="AI107" s="115"/>
      <c r="AJ107" s="115"/>
      <c r="AK107" s="115"/>
      <c r="AL107" s="116"/>
      <c r="AM107" s="109"/>
      <c r="AN107" s="110"/>
      <c r="AO107" s="110"/>
      <c r="AP107" s="110"/>
      <c r="AQ107" s="110"/>
      <c r="AR107" s="110"/>
      <c r="AS107" s="110"/>
      <c r="AT107" s="110"/>
      <c r="AU107" s="110"/>
      <c r="AV107" s="110"/>
      <c r="AW107" s="111"/>
      <c r="AX107" s="109"/>
      <c r="AY107" s="110"/>
      <c r="AZ107" s="110"/>
      <c r="BA107" s="110"/>
      <c r="BB107" s="110"/>
      <c r="BC107" s="110"/>
      <c r="BD107" s="110"/>
      <c r="BE107" s="110"/>
      <c r="BF107" s="110"/>
      <c r="BG107" s="110"/>
      <c r="BH107" s="110"/>
      <c r="BI107" s="111"/>
      <c r="BJ107" s="109"/>
      <c r="BK107" s="110"/>
      <c r="BL107" s="110"/>
      <c r="BM107" s="110"/>
      <c r="BN107" s="110"/>
      <c r="BO107" s="110"/>
      <c r="BP107" s="110"/>
      <c r="BQ107" s="110"/>
      <c r="BR107" s="110"/>
      <c r="BS107" s="110"/>
      <c r="BT107" s="110"/>
      <c r="BU107" s="111"/>
      <c r="BV107" s="109"/>
      <c r="BW107" s="110"/>
      <c r="BX107" s="110"/>
      <c r="BY107" s="110"/>
      <c r="BZ107" s="110"/>
      <c r="CA107" s="110"/>
      <c r="CB107" s="110"/>
      <c r="CC107" s="110"/>
      <c r="CD107" s="110"/>
      <c r="CE107" s="110"/>
      <c r="CF107" s="111"/>
      <c r="CG107" s="109"/>
      <c r="CH107" s="110"/>
      <c r="CI107" s="110"/>
      <c r="CJ107" s="110"/>
      <c r="CK107" s="110"/>
      <c r="CL107" s="110"/>
      <c r="CM107" s="110"/>
      <c r="CN107" s="110"/>
      <c r="CO107" s="110"/>
      <c r="CP107" s="110"/>
      <c r="CQ107" s="110"/>
      <c r="CR107" s="111"/>
      <c r="CS107" s="109"/>
      <c r="CT107" s="110"/>
      <c r="CU107" s="110"/>
      <c r="CV107" s="110"/>
      <c r="CW107" s="110"/>
      <c r="CX107" s="110"/>
      <c r="CY107" s="110"/>
      <c r="CZ107" s="110"/>
      <c r="DA107" s="110"/>
      <c r="DB107" s="110"/>
      <c r="DC107" s="110"/>
      <c r="DD107" s="111"/>
    </row>
    <row r="108" spans="1:108" ht="18.75">
      <c r="A108" s="26"/>
      <c r="B108" s="107" t="s">
        <v>2</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8"/>
      <c r="Z108" s="102"/>
      <c r="AA108" s="103"/>
      <c r="AB108" s="103"/>
      <c r="AC108" s="103"/>
      <c r="AD108" s="103"/>
      <c r="AE108" s="103"/>
      <c r="AF108" s="103"/>
      <c r="AG108" s="103"/>
      <c r="AH108" s="103"/>
      <c r="AI108" s="103"/>
      <c r="AJ108" s="103"/>
      <c r="AK108" s="103"/>
      <c r="AL108" s="104"/>
      <c r="AM108" s="90"/>
      <c r="AN108" s="91"/>
      <c r="AO108" s="91"/>
      <c r="AP108" s="91"/>
      <c r="AQ108" s="91"/>
      <c r="AR108" s="91"/>
      <c r="AS108" s="91"/>
      <c r="AT108" s="91"/>
      <c r="AU108" s="91"/>
      <c r="AV108" s="91"/>
      <c r="AW108" s="92"/>
      <c r="AX108" s="90"/>
      <c r="AY108" s="91"/>
      <c r="AZ108" s="91"/>
      <c r="BA108" s="91"/>
      <c r="BB108" s="91"/>
      <c r="BC108" s="91"/>
      <c r="BD108" s="91"/>
      <c r="BE108" s="91"/>
      <c r="BF108" s="91"/>
      <c r="BG108" s="91"/>
      <c r="BH108" s="91"/>
      <c r="BI108" s="92"/>
      <c r="BJ108" s="90"/>
      <c r="BK108" s="91"/>
      <c r="BL108" s="91"/>
      <c r="BM108" s="91"/>
      <c r="BN108" s="91"/>
      <c r="BO108" s="91"/>
      <c r="BP108" s="91"/>
      <c r="BQ108" s="91"/>
      <c r="BR108" s="91"/>
      <c r="BS108" s="91"/>
      <c r="BT108" s="91"/>
      <c r="BU108" s="92"/>
      <c r="BV108" s="90"/>
      <c r="BW108" s="91"/>
      <c r="BX108" s="91"/>
      <c r="BY108" s="91"/>
      <c r="BZ108" s="91"/>
      <c r="CA108" s="91"/>
      <c r="CB108" s="91"/>
      <c r="CC108" s="91"/>
      <c r="CD108" s="91"/>
      <c r="CE108" s="91"/>
      <c r="CF108" s="92"/>
      <c r="CG108" s="90"/>
      <c r="CH108" s="91"/>
      <c r="CI108" s="91"/>
      <c r="CJ108" s="91"/>
      <c r="CK108" s="91"/>
      <c r="CL108" s="91"/>
      <c r="CM108" s="91"/>
      <c r="CN108" s="91"/>
      <c r="CO108" s="91"/>
      <c r="CP108" s="91"/>
      <c r="CQ108" s="91"/>
      <c r="CR108" s="92"/>
      <c r="CS108" s="90"/>
      <c r="CT108" s="91"/>
      <c r="CU108" s="91"/>
      <c r="CV108" s="91"/>
      <c r="CW108" s="91"/>
      <c r="CX108" s="91"/>
      <c r="CY108" s="91"/>
      <c r="CZ108" s="91"/>
      <c r="DA108" s="91"/>
      <c r="DB108" s="91"/>
      <c r="DC108" s="91"/>
      <c r="DD108" s="92"/>
    </row>
    <row r="109" spans="1:108" ht="18.75">
      <c r="A109" s="26"/>
      <c r="B109" s="93" t="s">
        <v>2</v>
      </c>
      <c r="C109" s="93"/>
      <c r="D109" s="93"/>
      <c r="E109" s="93"/>
      <c r="F109" s="93"/>
      <c r="G109" s="93"/>
      <c r="H109" s="93"/>
      <c r="I109" s="93"/>
      <c r="J109" s="93"/>
      <c r="K109" s="93"/>
      <c r="L109" s="93"/>
      <c r="M109" s="93"/>
      <c r="N109" s="93"/>
      <c r="O109" s="93"/>
      <c r="P109" s="93"/>
      <c r="Q109" s="93"/>
      <c r="R109" s="93"/>
      <c r="S109" s="93"/>
      <c r="T109" s="93"/>
      <c r="U109" s="93"/>
      <c r="V109" s="93"/>
      <c r="W109" s="93"/>
      <c r="X109" s="93"/>
      <c r="Y109" s="94"/>
      <c r="Z109" s="95"/>
      <c r="AA109" s="96"/>
      <c r="AB109" s="96"/>
      <c r="AC109" s="96"/>
      <c r="AD109" s="96"/>
      <c r="AE109" s="96"/>
      <c r="AF109" s="96"/>
      <c r="AG109" s="96"/>
      <c r="AH109" s="96"/>
      <c r="AI109" s="96"/>
      <c r="AJ109" s="96"/>
      <c r="AK109" s="96"/>
      <c r="AL109" s="97"/>
      <c r="AM109" s="90"/>
      <c r="AN109" s="91"/>
      <c r="AO109" s="91"/>
      <c r="AP109" s="91"/>
      <c r="AQ109" s="91"/>
      <c r="AR109" s="91"/>
      <c r="AS109" s="91"/>
      <c r="AT109" s="91"/>
      <c r="AU109" s="91"/>
      <c r="AV109" s="91"/>
      <c r="AW109" s="92"/>
      <c r="AX109" s="90"/>
      <c r="AY109" s="91"/>
      <c r="AZ109" s="91"/>
      <c r="BA109" s="91"/>
      <c r="BB109" s="91"/>
      <c r="BC109" s="91"/>
      <c r="BD109" s="91"/>
      <c r="BE109" s="91"/>
      <c r="BF109" s="91"/>
      <c r="BG109" s="91"/>
      <c r="BH109" s="91"/>
      <c r="BI109" s="92"/>
      <c r="BJ109" s="90"/>
      <c r="BK109" s="91"/>
      <c r="BL109" s="91"/>
      <c r="BM109" s="91"/>
      <c r="BN109" s="91"/>
      <c r="BO109" s="91"/>
      <c r="BP109" s="91"/>
      <c r="BQ109" s="91"/>
      <c r="BR109" s="91"/>
      <c r="BS109" s="91"/>
      <c r="BT109" s="91"/>
      <c r="BU109" s="92"/>
      <c r="BV109" s="90"/>
      <c r="BW109" s="91"/>
      <c r="BX109" s="91"/>
      <c r="BY109" s="91"/>
      <c r="BZ109" s="91"/>
      <c r="CA109" s="91"/>
      <c r="CB109" s="91"/>
      <c r="CC109" s="91"/>
      <c r="CD109" s="91"/>
      <c r="CE109" s="91"/>
      <c r="CF109" s="92"/>
      <c r="CG109" s="90"/>
      <c r="CH109" s="91"/>
      <c r="CI109" s="91"/>
      <c r="CJ109" s="91"/>
      <c r="CK109" s="91"/>
      <c r="CL109" s="91"/>
      <c r="CM109" s="91"/>
      <c r="CN109" s="91"/>
      <c r="CO109" s="91"/>
      <c r="CP109" s="91"/>
      <c r="CQ109" s="91"/>
      <c r="CR109" s="92"/>
      <c r="CS109" s="90"/>
      <c r="CT109" s="91"/>
      <c r="CU109" s="91"/>
      <c r="CV109" s="91"/>
      <c r="CW109" s="91"/>
      <c r="CX109" s="91"/>
      <c r="CY109" s="91"/>
      <c r="CZ109" s="91"/>
      <c r="DA109" s="91"/>
      <c r="DB109" s="91"/>
      <c r="DC109" s="91"/>
      <c r="DD109" s="92"/>
    </row>
    <row r="110" spans="1:108" ht="18.75">
      <c r="A110" s="26"/>
      <c r="B110" s="93" t="s">
        <v>2</v>
      </c>
      <c r="C110" s="93"/>
      <c r="D110" s="93"/>
      <c r="E110" s="93"/>
      <c r="F110" s="93"/>
      <c r="G110" s="93"/>
      <c r="H110" s="93"/>
      <c r="I110" s="93"/>
      <c r="J110" s="93"/>
      <c r="K110" s="93"/>
      <c r="L110" s="93"/>
      <c r="M110" s="93"/>
      <c r="N110" s="93"/>
      <c r="O110" s="93"/>
      <c r="P110" s="93"/>
      <c r="Q110" s="93"/>
      <c r="R110" s="93"/>
      <c r="S110" s="93"/>
      <c r="T110" s="93"/>
      <c r="U110" s="93"/>
      <c r="V110" s="93"/>
      <c r="W110" s="93"/>
      <c r="X110" s="93"/>
      <c r="Y110" s="94"/>
      <c r="Z110" s="95"/>
      <c r="AA110" s="96"/>
      <c r="AB110" s="96"/>
      <c r="AC110" s="96"/>
      <c r="AD110" s="96"/>
      <c r="AE110" s="96"/>
      <c r="AF110" s="96"/>
      <c r="AG110" s="96"/>
      <c r="AH110" s="96"/>
      <c r="AI110" s="96"/>
      <c r="AJ110" s="96"/>
      <c r="AK110" s="96"/>
      <c r="AL110" s="97"/>
      <c r="AM110" s="90"/>
      <c r="AN110" s="91"/>
      <c r="AO110" s="91"/>
      <c r="AP110" s="91"/>
      <c r="AQ110" s="91"/>
      <c r="AR110" s="91"/>
      <c r="AS110" s="91"/>
      <c r="AT110" s="91"/>
      <c r="AU110" s="91"/>
      <c r="AV110" s="91"/>
      <c r="AW110" s="92"/>
      <c r="AX110" s="90"/>
      <c r="AY110" s="91"/>
      <c r="AZ110" s="91"/>
      <c r="BA110" s="91"/>
      <c r="BB110" s="91"/>
      <c r="BC110" s="91"/>
      <c r="BD110" s="91"/>
      <c r="BE110" s="91"/>
      <c r="BF110" s="91"/>
      <c r="BG110" s="91"/>
      <c r="BH110" s="91"/>
      <c r="BI110" s="92"/>
      <c r="BJ110" s="90"/>
      <c r="BK110" s="91"/>
      <c r="BL110" s="91"/>
      <c r="BM110" s="91"/>
      <c r="BN110" s="91"/>
      <c r="BO110" s="91"/>
      <c r="BP110" s="91"/>
      <c r="BQ110" s="91"/>
      <c r="BR110" s="91"/>
      <c r="BS110" s="91"/>
      <c r="BT110" s="91"/>
      <c r="BU110" s="92"/>
      <c r="BV110" s="90"/>
      <c r="BW110" s="91"/>
      <c r="BX110" s="91"/>
      <c r="BY110" s="91"/>
      <c r="BZ110" s="91"/>
      <c r="CA110" s="91"/>
      <c r="CB110" s="91"/>
      <c r="CC110" s="91"/>
      <c r="CD110" s="91"/>
      <c r="CE110" s="91"/>
      <c r="CF110" s="92"/>
      <c r="CG110" s="90"/>
      <c r="CH110" s="91"/>
      <c r="CI110" s="91"/>
      <c r="CJ110" s="91"/>
      <c r="CK110" s="91"/>
      <c r="CL110" s="91"/>
      <c r="CM110" s="91"/>
      <c r="CN110" s="91"/>
      <c r="CO110" s="91"/>
      <c r="CP110" s="91"/>
      <c r="CQ110" s="91"/>
      <c r="CR110" s="92"/>
      <c r="CS110" s="90"/>
      <c r="CT110" s="91"/>
      <c r="CU110" s="91"/>
      <c r="CV110" s="91"/>
      <c r="CW110" s="91"/>
      <c r="CX110" s="91"/>
      <c r="CY110" s="91"/>
      <c r="CZ110" s="91"/>
      <c r="DA110" s="91"/>
      <c r="DB110" s="91"/>
      <c r="DC110" s="91"/>
      <c r="DD110" s="92"/>
    </row>
    <row r="111" spans="1:108" ht="28.5" customHeight="1">
      <c r="A111" s="26"/>
      <c r="B111" s="105" t="s">
        <v>67</v>
      </c>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6"/>
      <c r="Z111" s="95" t="s">
        <v>65</v>
      </c>
      <c r="AA111" s="96"/>
      <c r="AB111" s="96"/>
      <c r="AC111" s="96"/>
      <c r="AD111" s="96"/>
      <c r="AE111" s="96"/>
      <c r="AF111" s="96"/>
      <c r="AG111" s="96"/>
      <c r="AH111" s="96"/>
      <c r="AI111" s="96"/>
      <c r="AJ111" s="96"/>
      <c r="AK111" s="96"/>
      <c r="AL111" s="97"/>
      <c r="AM111" s="90"/>
      <c r="AN111" s="91"/>
      <c r="AO111" s="91"/>
      <c r="AP111" s="91"/>
      <c r="AQ111" s="91"/>
      <c r="AR111" s="91"/>
      <c r="AS111" s="91"/>
      <c r="AT111" s="91"/>
      <c r="AU111" s="91"/>
      <c r="AV111" s="91"/>
      <c r="AW111" s="92"/>
      <c r="AX111" s="90"/>
      <c r="AY111" s="91"/>
      <c r="AZ111" s="91"/>
      <c r="BA111" s="91"/>
      <c r="BB111" s="91"/>
      <c r="BC111" s="91"/>
      <c r="BD111" s="91"/>
      <c r="BE111" s="91"/>
      <c r="BF111" s="91"/>
      <c r="BG111" s="91"/>
      <c r="BH111" s="91"/>
      <c r="BI111" s="92"/>
      <c r="BJ111" s="90"/>
      <c r="BK111" s="91"/>
      <c r="BL111" s="91"/>
      <c r="BM111" s="91"/>
      <c r="BN111" s="91"/>
      <c r="BO111" s="91"/>
      <c r="BP111" s="91"/>
      <c r="BQ111" s="91"/>
      <c r="BR111" s="91"/>
      <c r="BS111" s="91"/>
      <c r="BT111" s="91"/>
      <c r="BU111" s="92"/>
      <c r="BV111" s="90"/>
      <c r="BW111" s="91"/>
      <c r="BX111" s="91"/>
      <c r="BY111" s="91"/>
      <c r="BZ111" s="91"/>
      <c r="CA111" s="91"/>
      <c r="CB111" s="91"/>
      <c r="CC111" s="91"/>
      <c r="CD111" s="91"/>
      <c r="CE111" s="91"/>
      <c r="CF111" s="92"/>
      <c r="CG111" s="90"/>
      <c r="CH111" s="91"/>
      <c r="CI111" s="91"/>
      <c r="CJ111" s="91"/>
      <c r="CK111" s="91"/>
      <c r="CL111" s="91"/>
      <c r="CM111" s="91"/>
      <c r="CN111" s="91"/>
      <c r="CO111" s="91"/>
      <c r="CP111" s="91"/>
      <c r="CQ111" s="91"/>
      <c r="CR111" s="92"/>
      <c r="CS111" s="90"/>
      <c r="CT111" s="91"/>
      <c r="CU111" s="91"/>
      <c r="CV111" s="91"/>
      <c r="CW111" s="91"/>
      <c r="CX111" s="91"/>
      <c r="CY111" s="91"/>
      <c r="CZ111" s="91"/>
      <c r="DA111" s="91"/>
      <c r="DB111" s="91"/>
      <c r="DC111" s="91"/>
      <c r="DD111" s="92"/>
    </row>
    <row r="112" spans="1:108" ht="127.5" customHeight="1">
      <c r="A112" s="26"/>
      <c r="B112" s="170" t="s">
        <v>115</v>
      </c>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1"/>
      <c r="Z112" s="95" t="s">
        <v>65</v>
      </c>
      <c r="AA112" s="96"/>
      <c r="AB112" s="96"/>
      <c r="AC112" s="96"/>
      <c r="AD112" s="96"/>
      <c r="AE112" s="96"/>
      <c r="AF112" s="96"/>
      <c r="AG112" s="96"/>
      <c r="AH112" s="96"/>
      <c r="AI112" s="96"/>
      <c r="AJ112" s="96"/>
      <c r="AK112" s="96"/>
      <c r="AL112" s="97"/>
      <c r="AM112" s="90">
        <v>1296980</v>
      </c>
      <c r="AN112" s="91"/>
      <c r="AO112" s="91"/>
      <c r="AP112" s="91"/>
      <c r="AQ112" s="91"/>
      <c r="AR112" s="91"/>
      <c r="AS112" s="91"/>
      <c r="AT112" s="91"/>
      <c r="AU112" s="91"/>
      <c r="AV112" s="91"/>
      <c r="AW112" s="92"/>
      <c r="AX112" s="90">
        <f>AM112</f>
        <v>1296980</v>
      </c>
      <c r="AY112" s="91"/>
      <c r="AZ112" s="91"/>
      <c r="BA112" s="91"/>
      <c r="BB112" s="91"/>
      <c r="BC112" s="91"/>
      <c r="BD112" s="91"/>
      <c r="BE112" s="91"/>
      <c r="BF112" s="91"/>
      <c r="BG112" s="91"/>
      <c r="BH112" s="91"/>
      <c r="BI112" s="92"/>
      <c r="BJ112" s="90"/>
      <c r="BK112" s="91"/>
      <c r="BL112" s="91"/>
      <c r="BM112" s="91"/>
      <c r="BN112" s="91"/>
      <c r="BO112" s="91"/>
      <c r="BP112" s="91"/>
      <c r="BQ112" s="91"/>
      <c r="BR112" s="91"/>
      <c r="BS112" s="91"/>
      <c r="BT112" s="91"/>
      <c r="BU112" s="92"/>
      <c r="BV112" s="90">
        <f>AX112</f>
        <v>1296980</v>
      </c>
      <c r="BW112" s="91"/>
      <c r="BX112" s="91"/>
      <c r="BY112" s="91"/>
      <c r="BZ112" s="91"/>
      <c r="CA112" s="91"/>
      <c r="CB112" s="91"/>
      <c r="CC112" s="91"/>
      <c r="CD112" s="91"/>
      <c r="CE112" s="91"/>
      <c r="CF112" s="92"/>
      <c r="CG112" s="90">
        <f>BV112</f>
        <v>1296980</v>
      </c>
      <c r="CH112" s="91"/>
      <c r="CI112" s="91"/>
      <c r="CJ112" s="91"/>
      <c r="CK112" s="91"/>
      <c r="CL112" s="91"/>
      <c r="CM112" s="91"/>
      <c r="CN112" s="91"/>
      <c r="CO112" s="91"/>
      <c r="CP112" s="91"/>
      <c r="CQ112" s="91"/>
      <c r="CR112" s="92"/>
      <c r="CS112" s="90"/>
      <c r="CT112" s="91"/>
      <c r="CU112" s="91"/>
      <c r="CV112" s="91"/>
      <c r="CW112" s="91"/>
      <c r="CX112" s="91"/>
      <c r="CY112" s="91"/>
      <c r="CZ112" s="91"/>
      <c r="DA112" s="91"/>
      <c r="DB112" s="91"/>
      <c r="DC112" s="91"/>
      <c r="DD112" s="92"/>
    </row>
    <row r="113" spans="1:108" ht="18.75">
      <c r="A113" s="24"/>
      <c r="B113" s="112" t="s">
        <v>61</v>
      </c>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3"/>
      <c r="Z113" s="114"/>
      <c r="AA113" s="115"/>
      <c r="AB113" s="115"/>
      <c r="AC113" s="115"/>
      <c r="AD113" s="115"/>
      <c r="AE113" s="115"/>
      <c r="AF113" s="115"/>
      <c r="AG113" s="115"/>
      <c r="AH113" s="115"/>
      <c r="AI113" s="115"/>
      <c r="AJ113" s="115"/>
      <c r="AK113" s="115"/>
      <c r="AL113" s="116"/>
      <c r="AM113" s="109"/>
      <c r="AN113" s="110"/>
      <c r="AO113" s="110"/>
      <c r="AP113" s="110"/>
      <c r="AQ113" s="110"/>
      <c r="AR113" s="110"/>
      <c r="AS113" s="110"/>
      <c r="AT113" s="110"/>
      <c r="AU113" s="110"/>
      <c r="AV113" s="110"/>
      <c r="AW113" s="111"/>
      <c r="AX113" s="90"/>
      <c r="AY113" s="91"/>
      <c r="AZ113" s="91"/>
      <c r="BA113" s="91"/>
      <c r="BB113" s="91"/>
      <c r="BC113" s="91"/>
      <c r="BD113" s="91"/>
      <c r="BE113" s="91"/>
      <c r="BF113" s="91"/>
      <c r="BG113" s="91"/>
      <c r="BH113" s="91"/>
      <c r="BI113" s="92"/>
      <c r="BJ113" s="109"/>
      <c r="BK113" s="110"/>
      <c r="BL113" s="110"/>
      <c r="BM113" s="110"/>
      <c r="BN113" s="110"/>
      <c r="BO113" s="110"/>
      <c r="BP113" s="110"/>
      <c r="BQ113" s="110"/>
      <c r="BR113" s="110"/>
      <c r="BS113" s="110"/>
      <c r="BT113" s="110"/>
      <c r="BU113" s="111"/>
      <c r="BV113" s="109"/>
      <c r="BW113" s="110"/>
      <c r="BX113" s="110"/>
      <c r="BY113" s="110"/>
      <c r="BZ113" s="110"/>
      <c r="CA113" s="110"/>
      <c r="CB113" s="110"/>
      <c r="CC113" s="110"/>
      <c r="CD113" s="110"/>
      <c r="CE113" s="110"/>
      <c r="CF113" s="111"/>
      <c r="CG113" s="109"/>
      <c r="CH113" s="110"/>
      <c r="CI113" s="110"/>
      <c r="CJ113" s="110"/>
      <c r="CK113" s="110"/>
      <c r="CL113" s="110"/>
      <c r="CM113" s="110"/>
      <c r="CN113" s="110"/>
      <c r="CO113" s="110"/>
      <c r="CP113" s="110"/>
      <c r="CQ113" s="110"/>
      <c r="CR113" s="111"/>
      <c r="CS113" s="109"/>
      <c r="CT113" s="110"/>
      <c r="CU113" s="110"/>
      <c r="CV113" s="110"/>
      <c r="CW113" s="110"/>
      <c r="CX113" s="110"/>
      <c r="CY113" s="110"/>
      <c r="CZ113" s="110"/>
      <c r="DA113" s="110"/>
      <c r="DB113" s="110"/>
      <c r="DC113" s="110"/>
      <c r="DD113" s="111"/>
    </row>
    <row r="114" spans="1:108" ht="38.25" customHeight="1">
      <c r="A114" s="26"/>
      <c r="B114" s="100" t="s">
        <v>165</v>
      </c>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1"/>
      <c r="Z114" s="102"/>
      <c r="AA114" s="103"/>
      <c r="AB114" s="103"/>
      <c r="AC114" s="103"/>
      <c r="AD114" s="103"/>
      <c r="AE114" s="103"/>
      <c r="AF114" s="103"/>
      <c r="AG114" s="103"/>
      <c r="AH114" s="103"/>
      <c r="AI114" s="103"/>
      <c r="AJ114" s="103"/>
      <c r="AK114" s="103"/>
      <c r="AL114" s="104"/>
      <c r="AM114" s="90">
        <v>646790</v>
      </c>
      <c r="AN114" s="91"/>
      <c r="AO114" s="91"/>
      <c r="AP114" s="91"/>
      <c r="AQ114" s="91"/>
      <c r="AR114" s="91"/>
      <c r="AS114" s="91"/>
      <c r="AT114" s="91"/>
      <c r="AU114" s="91"/>
      <c r="AV114" s="91"/>
      <c r="AW114" s="92"/>
      <c r="AX114" s="90">
        <f>AM114</f>
        <v>646790</v>
      </c>
      <c r="AY114" s="91"/>
      <c r="AZ114" s="91"/>
      <c r="BA114" s="91"/>
      <c r="BB114" s="91"/>
      <c r="BC114" s="91"/>
      <c r="BD114" s="91"/>
      <c r="BE114" s="91"/>
      <c r="BF114" s="91"/>
      <c r="BG114" s="91"/>
      <c r="BH114" s="91"/>
      <c r="BI114" s="92"/>
      <c r="BJ114" s="90"/>
      <c r="BK114" s="91"/>
      <c r="BL114" s="91"/>
      <c r="BM114" s="91"/>
      <c r="BN114" s="91"/>
      <c r="BO114" s="91"/>
      <c r="BP114" s="91"/>
      <c r="BQ114" s="91"/>
      <c r="BR114" s="91"/>
      <c r="BS114" s="91"/>
      <c r="BT114" s="91"/>
      <c r="BU114" s="92"/>
      <c r="BV114" s="90">
        <f>AX114</f>
        <v>646790</v>
      </c>
      <c r="BW114" s="91"/>
      <c r="BX114" s="91"/>
      <c r="BY114" s="91"/>
      <c r="BZ114" s="91"/>
      <c r="CA114" s="91"/>
      <c r="CB114" s="91"/>
      <c r="CC114" s="91"/>
      <c r="CD114" s="91"/>
      <c r="CE114" s="91"/>
      <c r="CF114" s="92"/>
      <c r="CG114" s="90">
        <f>BV114</f>
        <v>646790</v>
      </c>
      <c r="CH114" s="91"/>
      <c r="CI114" s="91"/>
      <c r="CJ114" s="91"/>
      <c r="CK114" s="91"/>
      <c r="CL114" s="91"/>
      <c r="CM114" s="91"/>
      <c r="CN114" s="91"/>
      <c r="CO114" s="91"/>
      <c r="CP114" s="91"/>
      <c r="CQ114" s="91"/>
      <c r="CR114" s="92"/>
      <c r="CS114" s="90"/>
      <c r="CT114" s="91"/>
      <c r="CU114" s="91"/>
      <c r="CV114" s="91"/>
      <c r="CW114" s="91"/>
      <c r="CX114" s="91"/>
      <c r="CY114" s="91"/>
      <c r="CZ114" s="91"/>
      <c r="DA114" s="91"/>
      <c r="DB114" s="91"/>
      <c r="DC114" s="91"/>
      <c r="DD114" s="92"/>
    </row>
    <row r="115" spans="1:108" ht="18.75">
      <c r="A115" s="26"/>
      <c r="B115" s="105" t="s">
        <v>166</v>
      </c>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6"/>
      <c r="Z115" s="95"/>
      <c r="AA115" s="96"/>
      <c r="AB115" s="96"/>
      <c r="AC115" s="96"/>
      <c r="AD115" s="96"/>
      <c r="AE115" s="96"/>
      <c r="AF115" s="96"/>
      <c r="AG115" s="96"/>
      <c r="AH115" s="96"/>
      <c r="AI115" s="96"/>
      <c r="AJ115" s="96"/>
      <c r="AK115" s="96"/>
      <c r="AL115" s="97"/>
      <c r="AM115" s="90">
        <v>276120</v>
      </c>
      <c r="AN115" s="91"/>
      <c r="AO115" s="91"/>
      <c r="AP115" s="91"/>
      <c r="AQ115" s="91"/>
      <c r="AR115" s="91"/>
      <c r="AS115" s="91"/>
      <c r="AT115" s="91"/>
      <c r="AU115" s="91"/>
      <c r="AV115" s="91"/>
      <c r="AW115" s="92"/>
      <c r="AX115" s="90">
        <f>AM115</f>
        <v>276120</v>
      </c>
      <c r="AY115" s="91"/>
      <c r="AZ115" s="91"/>
      <c r="BA115" s="91"/>
      <c r="BB115" s="91"/>
      <c r="BC115" s="91"/>
      <c r="BD115" s="91"/>
      <c r="BE115" s="91"/>
      <c r="BF115" s="91"/>
      <c r="BG115" s="91"/>
      <c r="BH115" s="91"/>
      <c r="BI115" s="92"/>
      <c r="BJ115" s="90"/>
      <c r="BK115" s="91"/>
      <c r="BL115" s="91"/>
      <c r="BM115" s="91"/>
      <c r="BN115" s="91"/>
      <c r="BO115" s="91"/>
      <c r="BP115" s="91"/>
      <c r="BQ115" s="91"/>
      <c r="BR115" s="91"/>
      <c r="BS115" s="91"/>
      <c r="BT115" s="91"/>
      <c r="BU115" s="92"/>
      <c r="BV115" s="90">
        <f>AX115</f>
        <v>276120</v>
      </c>
      <c r="BW115" s="91"/>
      <c r="BX115" s="91"/>
      <c r="BY115" s="91"/>
      <c r="BZ115" s="91"/>
      <c r="CA115" s="91"/>
      <c r="CB115" s="91"/>
      <c r="CC115" s="91"/>
      <c r="CD115" s="91"/>
      <c r="CE115" s="91"/>
      <c r="CF115" s="92"/>
      <c r="CG115" s="90">
        <f>BV115</f>
        <v>276120</v>
      </c>
      <c r="CH115" s="91"/>
      <c r="CI115" s="91"/>
      <c r="CJ115" s="91"/>
      <c r="CK115" s="91"/>
      <c r="CL115" s="91"/>
      <c r="CM115" s="91"/>
      <c r="CN115" s="91"/>
      <c r="CO115" s="91"/>
      <c r="CP115" s="91"/>
      <c r="CQ115" s="91"/>
      <c r="CR115" s="92"/>
      <c r="CS115" s="90"/>
      <c r="CT115" s="91"/>
      <c r="CU115" s="91"/>
      <c r="CV115" s="91"/>
      <c r="CW115" s="91"/>
      <c r="CX115" s="91"/>
      <c r="CY115" s="91"/>
      <c r="CZ115" s="91"/>
      <c r="DA115" s="91"/>
      <c r="DB115" s="91"/>
      <c r="DC115" s="91"/>
      <c r="DD115" s="92"/>
    </row>
    <row r="116" spans="1:108" ht="45" customHeight="1">
      <c r="A116" s="67" t="s">
        <v>167</v>
      </c>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9"/>
      <c r="Z116" s="10"/>
      <c r="AA116" s="11"/>
      <c r="AB116" s="11"/>
      <c r="AC116" s="11"/>
      <c r="AD116" s="11"/>
      <c r="AE116" s="11"/>
      <c r="AF116" s="11"/>
      <c r="AG116" s="11"/>
      <c r="AH116" s="11"/>
      <c r="AI116" s="11"/>
      <c r="AJ116" s="11"/>
      <c r="AK116" s="11"/>
      <c r="AL116" s="12"/>
      <c r="AM116" s="84">
        <v>38960</v>
      </c>
      <c r="AN116" s="85"/>
      <c r="AO116" s="85"/>
      <c r="AP116" s="85"/>
      <c r="AQ116" s="85"/>
      <c r="AR116" s="85"/>
      <c r="AS116" s="85"/>
      <c r="AT116" s="85"/>
      <c r="AU116" s="85"/>
      <c r="AV116" s="85"/>
      <c r="AW116" s="86"/>
      <c r="AX116" s="90">
        <f>AM116</f>
        <v>38960</v>
      </c>
      <c r="AY116" s="91"/>
      <c r="AZ116" s="91"/>
      <c r="BA116" s="91"/>
      <c r="BB116" s="91"/>
      <c r="BC116" s="91"/>
      <c r="BD116" s="91"/>
      <c r="BE116" s="91"/>
      <c r="BF116" s="91"/>
      <c r="BG116" s="91"/>
      <c r="BH116" s="91"/>
      <c r="BI116" s="92"/>
      <c r="BJ116" s="32"/>
      <c r="BK116" s="33"/>
      <c r="BL116" s="33"/>
      <c r="BM116" s="33"/>
      <c r="BN116" s="33"/>
      <c r="BO116" s="33"/>
      <c r="BP116" s="33"/>
      <c r="BQ116" s="33"/>
      <c r="BR116" s="33"/>
      <c r="BS116" s="33"/>
      <c r="BT116" s="33"/>
      <c r="BU116" s="34"/>
      <c r="BV116" s="90">
        <f>AX116</f>
        <v>38960</v>
      </c>
      <c r="BW116" s="91"/>
      <c r="BX116" s="91"/>
      <c r="BY116" s="91"/>
      <c r="BZ116" s="91"/>
      <c r="CA116" s="91"/>
      <c r="CB116" s="91"/>
      <c r="CC116" s="91"/>
      <c r="CD116" s="91"/>
      <c r="CE116" s="91"/>
      <c r="CF116" s="92"/>
      <c r="CG116" s="90">
        <f>BV116</f>
        <v>38960</v>
      </c>
      <c r="CH116" s="91"/>
      <c r="CI116" s="91"/>
      <c r="CJ116" s="91"/>
      <c r="CK116" s="91"/>
      <c r="CL116" s="91"/>
      <c r="CM116" s="91"/>
      <c r="CN116" s="91"/>
      <c r="CO116" s="91"/>
      <c r="CP116" s="91"/>
      <c r="CQ116" s="91"/>
      <c r="CR116" s="92"/>
      <c r="CS116" s="32"/>
      <c r="CT116" s="33"/>
      <c r="CU116" s="33"/>
      <c r="CV116" s="33"/>
      <c r="CW116" s="33"/>
      <c r="CX116" s="33"/>
      <c r="CY116" s="33"/>
      <c r="CZ116" s="33"/>
      <c r="DA116" s="33"/>
      <c r="DB116" s="33"/>
      <c r="DC116" s="33"/>
      <c r="DD116" s="34"/>
    </row>
    <row r="117" spans="1:108" ht="45" customHeight="1">
      <c r="A117" s="67" t="s">
        <v>168</v>
      </c>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9"/>
      <c r="Z117" s="10"/>
      <c r="AA117" s="11"/>
      <c r="AB117" s="11"/>
      <c r="AC117" s="11"/>
      <c r="AD117" s="11"/>
      <c r="AE117" s="11"/>
      <c r="AF117" s="11"/>
      <c r="AG117" s="11"/>
      <c r="AH117" s="11"/>
      <c r="AI117" s="11"/>
      <c r="AJ117" s="11"/>
      <c r="AK117" s="11"/>
      <c r="AL117" s="12"/>
      <c r="AM117" s="84">
        <v>59020</v>
      </c>
      <c r="AN117" s="85"/>
      <c r="AO117" s="85"/>
      <c r="AP117" s="85"/>
      <c r="AQ117" s="85"/>
      <c r="AR117" s="85"/>
      <c r="AS117" s="85"/>
      <c r="AT117" s="85"/>
      <c r="AU117" s="85"/>
      <c r="AV117" s="85"/>
      <c r="AW117" s="86"/>
      <c r="AX117" s="90">
        <f>AM117</f>
        <v>59020</v>
      </c>
      <c r="AY117" s="91"/>
      <c r="AZ117" s="91"/>
      <c r="BA117" s="91"/>
      <c r="BB117" s="91"/>
      <c r="BC117" s="91"/>
      <c r="BD117" s="91"/>
      <c r="BE117" s="91"/>
      <c r="BF117" s="91"/>
      <c r="BG117" s="91"/>
      <c r="BH117" s="91"/>
      <c r="BI117" s="92"/>
      <c r="BJ117" s="32"/>
      <c r="BK117" s="33"/>
      <c r="BL117" s="33"/>
      <c r="BM117" s="33"/>
      <c r="BN117" s="33"/>
      <c r="BO117" s="33"/>
      <c r="BP117" s="33"/>
      <c r="BQ117" s="33"/>
      <c r="BR117" s="33"/>
      <c r="BS117" s="33"/>
      <c r="BT117" s="33"/>
      <c r="BU117" s="34"/>
      <c r="BV117" s="90">
        <f>AX117</f>
        <v>59020</v>
      </c>
      <c r="BW117" s="91"/>
      <c r="BX117" s="91"/>
      <c r="BY117" s="91"/>
      <c r="BZ117" s="91"/>
      <c r="CA117" s="91"/>
      <c r="CB117" s="91"/>
      <c r="CC117" s="91"/>
      <c r="CD117" s="91"/>
      <c r="CE117" s="91"/>
      <c r="CF117" s="92"/>
      <c r="CG117" s="90">
        <f>BV117</f>
        <v>59020</v>
      </c>
      <c r="CH117" s="91"/>
      <c r="CI117" s="91"/>
      <c r="CJ117" s="91"/>
      <c r="CK117" s="91"/>
      <c r="CL117" s="91"/>
      <c r="CM117" s="91"/>
      <c r="CN117" s="91"/>
      <c r="CO117" s="91"/>
      <c r="CP117" s="91"/>
      <c r="CQ117" s="91"/>
      <c r="CR117" s="92"/>
      <c r="CS117" s="32"/>
      <c r="CT117" s="33"/>
      <c r="CU117" s="33"/>
      <c r="CV117" s="33"/>
      <c r="CW117" s="33"/>
      <c r="CX117" s="33"/>
      <c r="CY117" s="33"/>
      <c r="CZ117" s="33"/>
      <c r="DA117" s="33"/>
      <c r="DB117" s="33"/>
      <c r="DC117" s="33"/>
      <c r="DD117" s="34"/>
    </row>
    <row r="118" spans="1:108" ht="37.5" customHeight="1">
      <c r="A118" s="26"/>
      <c r="B118" s="105" t="s">
        <v>169</v>
      </c>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6"/>
      <c r="Z118" s="95"/>
      <c r="AA118" s="96"/>
      <c r="AB118" s="96"/>
      <c r="AC118" s="96"/>
      <c r="AD118" s="96"/>
      <c r="AE118" s="96"/>
      <c r="AF118" s="96"/>
      <c r="AG118" s="96"/>
      <c r="AH118" s="96"/>
      <c r="AI118" s="96"/>
      <c r="AJ118" s="96"/>
      <c r="AK118" s="96"/>
      <c r="AL118" s="97"/>
      <c r="AM118" s="90">
        <v>175590</v>
      </c>
      <c r="AN118" s="91"/>
      <c r="AO118" s="91"/>
      <c r="AP118" s="91"/>
      <c r="AQ118" s="91"/>
      <c r="AR118" s="91"/>
      <c r="AS118" s="91"/>
      <c r="AT118" s="91"/>
      <c r="AU118" s="91"/>
      <c r="AV118" s="91"/>
      <c r="AW118" s="92"/>
      <c r="AX118" s="90">
        <f>AM118</f>
        <v>175590</v>
      </c>
      <c r="AY118" s="91"/>
      <c r="AZ118" s="91"/>
      <c r="BA118" s="91"/>
      <c r="BB118" s="91"/>
      <c r="BC118" s="91"/>
      <c r="BD118" s="91"/>
      <c r="BE118" s="91"/>
      <c r="BF118" s="91"/>
      <c r="BG118" s="91"/>
      <c r="BH118" s="91"/>
      <c r="BI118" s="92"/>
      <c r="BJ118" s="90"/>
      <c r="BK118" s="91"/>
      <c r="BL118" s="91"/>
      <c r="BM118" s="91"/>
      <c r="BN118" s="91"/>
      <c r="BO118" s="91"/>
      <c r="BP118" s="91"/>
      <c r="BQ118" s="91"/>
      <c r="BR118" s="91"/>
      <c r="BS118" s="91"/>
      <c r="BT118" s="91"/>
      <c r="BU118" s="92"/>
      <c r="BV118" s="90">
        <f>AX118</f>
        <v>175590</v>
      </c>
      <c r="BW118" s="91"/>
      <c r="BX118" s="91"/>
      <c r="BY118" s="91"/>
      <c r="BZ118" s="91"/>
      <c r="CA118" s="91"/>
      <c r="CB118" s="91"/>
      <c r="CC118" s="91"/>
      <c r="CD118" s="91"/>
      <c r="CE118" s="91"/>
      <c r="CF118" s="92"/>
      <c r="CG118" s="90">
        <f>BV118</f>
        <v>175590</v>
      </c>
      <c r="CH118" s="91"/>
      <c r="CI118" s="91"/>
      <c r="CJ118" s="91"/>
      <c r="CK118" s="91"/>
      <c r="CL118" s="91"/>
      <c r="CM118" s="91"/>
      <c r="CN118" s="91"/>
      <c r="CO118" s="91"/>
      <c r="CP118" s="91"/>
      <c r="CQ118" s="91"/>
      <c r="CR118" s="92"/>
      <c r="CS118" s="90"/>
      <c r="CT118" s="91"/>
      <c r="CU118" s="91"/>
      <c r="CV118" s="91"/>
      <c r="CW118" s="91"/>
      <c r="CX118" s="91"/>
      <c r="CY118" s="91"/>
      <c r="CZ118" s="91"/>
      <c r="DA118" s="91"/>
      <c r="DB118" s="91"/>
      <c r="DC118" s="91"/>
      <c r="DD118" s="92"/>
    </row>
    <row r="119" spans="1:108" ht="58.5" customHeight="1">
      <c r="A119" s="26"/>
      <c r="B119" s="105" t="s">
        <v>68</v>
      </c>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6"/>
      <c r="Z119" s="95" t="s">
        <v>65</v>
      </c>
      <c r="AA119" s="96"/>
      <c r="AB119" s="96"/>
      <c r="AC119" s="96"/>
      <c r="AD119" s="96"/>
      <c r="AE119" s="96"/>
      <c r="AF119" s="96"/>
      <c r="AG119" s="96"/>
      <c r="AH119" s="96"/>
      <c r="AI119" s="96"/>
      <c r="AJ119" s="96"/>
      <c r="AK119" s="96"/>
      <c r="AL119" s="97"/>
      <c r="AM119" s="90"/>
      <c r="AN119" s="91"/>
      <c r="AO119" s="91"/>
      <c r="AP119" s="91"/>
      <c r="AQ119" s="91"/>
      <c r="AR119" s="91"/>
      <c r="AS119" s="91"/>
      <c r="AT119" s="91"/>
      <c r="AU119" s="91"/>
      <c r="AV119" s="91"/>
      <c r="AW119" s="92"/>
      <c r="AX119" s="90"/>
      <c r="AY119" s="91"/>
      <c r="AZ119" s="91"/>
      <c r="BA119" s="91"/>
      <c r="BB119" s="91"/>
      <c r="BC119" s="91"/>
      <c r="BD119" s="91"/>
      <c r="BE119" s="91"/>
      <c r="BF119" s="91"/>
      <c r="BG119" s="91"/>
      <c r="BH119" s="91"/>
      <c r="BI119" s="92"/>
      <c r="BJ119" s="90"/>
      <c r="BK119" s="91"/>
      <c r="BL119" s="91"/>
      <c r="BM119" s="91"/>
      <c r="BN119" s="91"/>
      <c r="BO119" s="91"/>
      <c r="BP119" s="91"/>
      <c r="BQ119" s="91"/>
      <c r="BR119" s="91"/>
      <c r="BS119" s="91"/>
      <c r="BT119" s="91"/>
      <c r="BU119" s="92"/>
      <c r="BV119" s="90"/>
      <c r="BW119" s="91"/>
      <c r="BX119" s="91"/>
      <c r="BY119" s="91"/>
      <c r="BZ119" s="91"/>
      <c r="CA119" s="91"/>
      <c r="CB119" s="91"/>
      <c r="CC119" s="91"/>
      <c r="CD119" s="91"/>
      <c r="CE119" s="91"/>
      <c r="CF119" s="92"/>
      <c r="CG119" s="90"/>
      <c r="CH119" s="91"/>
      <c r="CI119" s="91"/>
      <c r="CJ119" s="91"/>
      <c r="CK119" s="91"/>
      <c r="CL119" s="91"/>
      <c r="CM119" s="91"/>
      <c r="CN119" s="91"/>
      <c r="CO119" s="91"/>
      <c r="CP119" s="91"/>
      <c r="CQ119" s="91"/>
      <c r="CR119" s="92"/>
      <c r="CS119" s="90"/>
      <c r="CT119" s="91"/>
      <c r="CU119" s="91"/>
      <c r="CV119" s="91"/>
      <c r="CW119" s="91"/>
      <c r="CX119" s="91"/>
      <c r="CY119" s="91"/>
      <c r="CZ119" s="91"/>
      <c r="DA119" s="91"/>
      <c r="DB119" s="91"/>
      <c r="DC119" s="91"/>
      <c r="DD119" s="92"/>
    </row>
    <row r="120" spans="1:108" ht="18.75">
      <c r="A120" s="24"/>
      <c r="B120" s="112" t="s">
        <v>61</v>
      </c>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3"/>
      <c r="Z120" s="114"/>
      <c r="AA120" s="115"/>
      <c r="AB120" s="115"/>
      <c r="AC120" s="115"/>
      <c r="AD120" s="115"/>
      <c r="AE120" s="115"/>
      <c r="AF120" s="115"/>
      <c r="AG120" s="115"/>
      <c r="AH120" s="115"/>
      <c r="AI120" s="115"/>
      <c r="AJ120" s="115"/>
      <c r="AK120" s="115"/>
      <c r="AL120" s="116"/>
      <c r="AM120" s="109"/>
      <c r="AN120" s="110"/>
      <c r="AO120" s="110"/>
      <c r="AP120" s="110"/>
      <c r="AQ120" s="110"/>
      <c r="AR120" s="110"/>
      <c r="AS120" s="110"/>
      <c r="AT120" s="110"/>
      <c r="AU120" s="110"/>
      <c r="AV120" s="110"/>
      <c r="AW120" s="111"/>
      <c r="AX120" s="109"/>
      <c r="AY120" s="110"/>
      <c r="AZ120" s="110"/>
      <c r="BA120" s="110"/>
      <c r="BB120" s="110"/>
      <c r="BC120" s="110"/>
      <c r="BD120" s="110"/>
      <c r="BE120" s="110"/>
      <c r="BF120" s="110"/>
      <c r="BG120" s="110"/>
      <c r="BH120" s="110"/>
      <c r="BI120" s="111"/>
      <c r="BJ120" s="109"/>
      <c r="BK120" s="110"/>
      <c r="BL120" s="110"/>
      <c r="BM120" s="110"/>
      <c r="BN120" s="110"/>
      <c r="BO120" s="110"/>
      <c r="BP120" s="110"/>
      <c r="BQ120" s="110"/>
      <c r="BR120" s="110"/>
      <c r="BS120" s="110"/>
      <c r="BT120" s="110"/>
      <c r="BU120" s="111"/>
      <c r="BV120" s="109"/>
      <c r="BW120" s="110"/>
      <c r="BX120" s="110"/>
      <c r="BY120" s="110"/>
      <c r="BZ120" s="110"/>
      <c r="CA120" s="110"/>
      <c r="CB120" s="110"/>
      <c r="CC120" s="110"/>
      <c r="CD120" s="110"/>
      <c r="CE120" s="110"/>
      <c r="CF120" s="111"/>
      <c r="CG120" s="109"/>
      <c r="CH120" s="110"/>
      <c r="CI120" s="110"/>
      <c r="CJ120" s="110"/>
      <c r="CK120" s="110"/>
      <c r="CL120" s="110"/>
      <c r="CM120" s="110"/>
      <c r="CN120" s="110"/>
      <c r="CO120" s="110"/>
      <c r="CP120" s="110"/>
      <c r="CQ120" s="110"/>
      <c r="CR120" s="111"/>
      <c r="CS120" s="109"/>
      <c r="CT120" s="110"/>
      <c r="CU120" s="110"/>
      <c r="CV120" s="110"/>
      <c r="CW120" s="110"/>
      <c r="CX120" s="110"/>
      <c r="CY120" s="110"/>
      <c r="CZ120" s="110"/>
      <c r="DA120" s="110"/>
      <c r="DB120" s="110"/>
      <c r="DC120" s="110"/>
      <c r="DD120" s="111"/>
    </row>
    <row r="121" spans="1:108" ht="18.75">
      <c r="A121" s="26"/>
      <c r="B121" s="107" t="s">
        <v>2</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8"/>
      <c r="Z121" s="102"/>
      <c r="AA121" s="103"/>
      <c r="AB121" s="103"/>
      <c r="AC121" s="103"/>
      <c r="AD121" s="103"/>
      <c r="AE121" s="103"/>
      <c r="AF121" s="103"/>
      <c r="AG121" s="103"/>
      <c r="AH121" s="103"/>
      <c r="AI121" s="103"/>
      <c r="AJ121" s="103"/>
      <c r="AK121" s="103"/>
      <c r="AL121" s="104"/>
      <c r="AM121" s="90"/>
      <c r="AN121" s="91"/>
      <c r="AO121" s="91"/>
      <c r="AP121" s="91"/>
      <c r="AQ121" s="91"/>
      <c r="AR121" s="91"/>
      <c r="AS121" s="91"/>
      <c r="AT121" s="91"/>
      <c r="AU121" s="91"/>
      <c r="AV121" s="91"/>
      <c r="AW121" s="92"/>
      <c r="AX121" s="90"/>
      <c r="AY121" s="91"/>
      <c r="AZ121" s="91"/>
      <c r="BA121" s="91"/>
      <c r="BB121" s="91"/>
      <c r="BC121" s="91"/>
      <c r="BD121" s="91"/>
      <c r="BE121" s="91"/>
      <c r="BF121" s="91"/>
      <c r="BG121" s="91"/>
      <c r="BH121" s="91"/>
      <c r="BI121" s="92"/>
      <c r="BJ121" s="90"/>
      <c r="BK121" s="91"/>
      <c r="BL121" s="91"/>
      <c r="BM121" s="91"/>
      <c r="BN121" s="91"/>
      <c r="BO121" s="91"/>
      <c r="BP121" s="91"/>
      <c r="BQ121" s="91"/>
      <c r="BR121" s="91"/>
      <c r="BS121" s="91"/>
      <c r="BT121" s="91"/>
      <c r="BU121" s="92"/>
      <c r="BV121" s="90"/>
      <c r="BW121" s="91"/>
      <c r="BX121" s="91"/>
      <c r="BY121" s="91"/>
      <c r="BZ121" s="91"/>
      <c r="CA121" s="91"/>
      <c r="CB121" s="91"/>
      <c r="CC121" s="91"/>
      <c r="CD121" s="91"/>
      <c r="CE121" s="91"/>
      <c r="CF121" s="92"/>
      <c r="CG121" s="90"/>
      <c r="CH121" s="91"/>
      <c r="CI121" s="91"/>
      <c r="CJ121" s="91"/>
      <c r="CK121" s="91"/>
      <c r="CL121" s="91"/>
      <c r="CM121" s="91"/>
      <c r="CN121" s="91"/>
      <c r="CO121" s="91"/>
      <c r="CP121" s="91"/>
      <c r="CQ121" s="91"/>
      <c r="CR121" s="92"/>
      <c r="CS121" s="90"/>
      <c r="CT121" s="91"/>
      <c r="CU121" s="91"/>
      <c r="CV121" s="91"/>
      <c r="CW121" s="91"/>
      <c r="CX121" s="91"/>
      <c r="CY121" s="91"/>
      <c r="CZ121" s="91"/>
      <c r="DA121" s="91"/>
      <c r="DB121" s="91"/>
      <c r="DC121" s="91"/>
      <c r="DD121" s="92"/>
    </row>
    <row r="122" spans="1:108" ht="18.75">
      <c r="A122" s="26"/>
      <c r="B122" s="93" t="s">
        <v>2</v>
      </c>
      <c r="C122" s="93"/>
      <c r="D122" s="93"/>
      <c r="E122" s="93"/>
      <c r="F122" s="93"/>
      <c r="G122" s="93"/>
      <c r="H122" s="93"/>
      <c r="I122" s="93"/>
      <c r="J122" s="93"/>
      <c r="K122" s="93"/>
      <c r="L122" s="93"/>
      <c r="M122" s="93"/>
      <c r="N122" s="93"/>
      <c r="O122" s="93"/>
      <c r="P122" s="93"/>
      <c r="Q122" s="93"/>
      <c r="R122" s="93"/>
      <c r="S122" s="93"/>
      <c r="T122" s="93"/>
      <c r="U122" s="93"/>
      <c r="V122" s="93"/>
      <c r="W122" s="93"/>
      <c r="X122" s="93"/>
      <c r="Y122" s="94"/>
      <c r="Z122" s="95"/>
      <c r="AA122" s="96"/>
      <c r="AB122" s="96"/>
      <c r="AC122" s="96"/>
      <c r="AD122" s="96"/>
      <c r="AE122" s="96"/>
      <c r="AF122" s="96"/>
      <c r="AG122" s="96"/>
      <c r="AH122" s="96"/>
      <c r="AI122" s="96"/>
      <c r="AJ122" s="96"/>
      <c r="AK122" s="96"/>
      <c r="AL122" s="97"/>
      <c r="AM122" s="90"/>
      <c r="AN122" s="91"/>
      <c r="AO122" s="91"/>
      <c r="AP122" s="91"/>
      <c r="AQ122" s="91"/>
      <c r="AR122" s="91"/>
      <c r="AS122" s="91"/>
      <c r="AT122" s="91"/>
      <c r="AU122" s="91"/>
      <c r="AV122" s="91"/>
      <c r="AW122" s="92"/>
      <c r="AX122" s="90"/>
      <c r="AY122" s="91"/>
      <c r="AZ122" s="91"/>
      <c r="BA122" s="91"/>
      <c r="BB122" s="91"/>
      <c r="BC122" s="91"/>
      <c r="BD122" s="91"/>
      <c r="BE122" s="91"/>
      <c r="BF122" s="91"/>
      <c r="BG122" s="91"/>
      <c r="BH122" s="91"/>
      <c r="BI122" s="92"/>
      <c r="BJ122" s="90"/>
      <c r="BK122" s="91"/>
      <c r="BL122" s="91"/>
      <c r="BM122" s="91"/>
      <c r="BN122" s="91"/>
      <c r="BO122" s="91"/>
      <c r="BP122" s="91"/>
      <c r="BQ122" s="91"/>
      <c r="BR122" s="91"/>
      <c r="BS122" s="91"/>
      <c r="BT122" s="91"/>
      <c r="BU122" s="92"/>
      <c r="BV122" s="90"/>
      <c r="BW122" s="91"/>
      <c r="BX122" s="91"/>
      <c r="BY122" s="91"/>
      <c r="BZ122" s="91"/>
      <c r="CA122" s="91"/>
      <c r="CB122" s="91"/>
      <c r="CC122" s="91"/>
      <c r="CD122" s="91"/>
      <c r="CE122" s="91"/>
      <c r="CF122" s="92"/>
      <c r="CG122" s="90"/>
      <c r="CH122" s="91"/>
      <c r="CI122" s="91"/>
      <c r="CJ122" s="91"/>
      <c r="CK122" s="91"/>
      <c r="CL122" s="91"/>
      <c r="CM122" s="91"/>
      <c r="CN122" s="91"/>
      <c r="CO122" s="91"/>
      <c r="CP122" s="91"/>
      <c r="CQ122" s="91"/>
      <c r="CR122" s="92"/>
      <c r="CS122" s="90"/>
      <c r="CT122" s="91"/>
      <c r="CU122" s="91"/>
      <c r="CV122" s="91"/>
      <c r="CW122" s="91"/>
      <c r="CX122" s="91"/>
      <c r="CY122" s="91"/>
      <c r="CZ122" s="91"/>
      <c r="DA122" s="91"/>
      <c r="DB122" s="91"/>
      <c r="DC122" s="91"/>
      <c r="DD122" s="92"/>
    </row>
    <row r="123" spans="1:108" ht="18.75">
      <c r="A123" s="22"/>
      <c r="B123" s="93" t="s">
        <v>2</v>
      </c>
      <c r="C123" s="93"/>
      <c r="D123" s="93"/>
      <c r="E123" s="93"/>
      <c r="F123" s="93"/>
      <c r="G123" s="93"/>
      <c r="H123" s="93"/>
      <c r="I123" s="93"/>
      <c r="J123" s="93"/>
      <c r="K123" s="93"/>
      <c r="L123" s="93"/>
      <c r="M123" s="93"/>
      <c r="N123" s="93"/>
      <c r="O123" s="93"/>
      <c r="P123" s="93"/>
      <c r="Q123" s="93"/>
      <c r="R123" s="93"/>
      <c r="S123" s="93"/>
      <c r="T123" s="93"/>
      <c r="U123" s="93"/>
      <c r="V123" s="93"/>
      <c r="W123" s="93"/>
      <c r="X123" s="93"/>
      <c r="Y123" s="94"/>
      <c r="Z123" s="95"/>
      <c r="AA123" s="96"/>
      <c r="AB123" s="96"/>
      <c r="AC123" s="96"/>
      <c r="AD123" s="96"/>
      <c r="AE123" s="96"/>
      <c r="AF123" s="96"/>
      <c r="AG123" s="96"/>
      <c r="AH123" s="96"/>
      <c r="AI123" s="96"/>
      <c r="AJ123" s="96"/>
      <c r="AK123" s="96"/>
      <c r="AL123" s="97"/>
      <c r="AM123" s="84"/>
      <c r="AN123" s="85"/>
      <c r="AO123" s="85"/>
      <c r="AP123" s="85"/>
      <c r="AQ123" s="85"/>
      <c r="AR123" s="85"/>
      <c r="AS123" s="85"/>
      <c r="AT123" s="85"/>
      <c r="AU123" s="85"/>
      <c r="AV123" s="85"/>
      <c r="AW123" s="86"/>
      <c r="AX123" s="84"/>
      <c r="AY123" s="85"/>
      <c r="AZ123" s="85"/>
      <c r="BA123" s="85"/>
      <c r="BB123" s="85"/>
      <c r="BC123" s="85"/>
      <c r="BD123" s="85"/>
      <c r="BE123" s="85"/>
      <c r="BF123" s="85"/>
      <c r="BG123" s="85"/>
      <c r="BH123" s="85"/>
      <c r="BI123" s="86"/>
      <c r="BJ123" s="84"/>
      <c r="BK123" s="85"/>
      <c r="BL123" s="85"/>
      <c r="BM123" s="85"/>
      <c r="BN123" s="85"/>
      <c r="BO123" s="85"/>
      <c r="BP123" s="85"/>
      <c r="BQ123" s="85"/>
      <c r="BR123" s="85"/>
      <c r="BS123" s="85"/>
      <c r="BT123" s="85"/>
      <c r="BU123" s="86"/>
      <c r="BV123" s="84"/>
      <c r="BW123" s="85"/>
      <c r="BX123" s="85"/>
      <c r="BY123" s="85"/>
      <c r="BZ123" s="85"/>
      <c r="CA123" s="85"/>
      <c r="CB123" s="85"/>
      <c r="CC123" s="85"/>
      <c r="CD123" s="85"/>
      <c r="CE123" s="85"/>
      <c r="CF123" s="86"/>
      <c r="CG123" s="84"/>
      <c r="CH123" s="85"/>
      <c r="CI123" s="85"/>
      <c r="CJ123" s="85"/>
      <c r="CK123" s="85"/>
      <c r="CL123" s="85"/>
      <c r="CM123" s="85"/>
      <c r="CN123" s="85"/>
      <c r="CO123" s="85"/>
      <c r="CP123" s="85"/>
      <c r="CQ123" s="85"/>
      <c r="CR123" s="86"/>
      <c r="CS123" s="84"/>
      <c r="CT123" s="85"/>
      <c r="CU123" s="85"/>
      <c r="CV123" s="85"/>
      <c r="CW123" s="85"/>
      <c r="CX123" s="85"/>
      <c r="CY123" s="85"/>
      <c r="CZ123" s="85"/>
      <c r="DA123" s="85"/>
      <c r="DB123" s="85"/>
      <c r="DC123" s="85"/>
      <c r="DD123" s="86"/>
    </row>
    <row r="124" spans="1:108" ht="45" customHeight="1">
      <c r="A124" s="22"/>
      <c r="B124" s="105" t="s">
        <v>69</v>
      </c>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6"/>
      <c r="Z124" s="95" t="s">
        <v>65</v>
      </c>
      <c r="AA124" s="96"/>
      <c r="AB124" s="96"/>
      <c r="AC124" s="96"/>
      <c r="AD124" s="96"/>
      <c r="AE124" s="96"/>
      <c r="AF124" s="96"/>
      <c r="AG124" s="96"/>
      <c r="AH124" s="96"/>
      <c r="AI124" s="96"/>
      <c r="AJ124" s="96"/>
      <c r="AK124" s="96"/>
      <c r="AL124" s="97"/>
      <c r="AM124" s="84"/>
      <c r="AN124" s="85"/>
      <c r="AO124" s="85"/>
      <c r="AP124" s="85"/>
      <c r="AQ124" s="85"/>
      <c r="AR124" s="85"/>
      <c r="AS124" s="85"/>
      <c r="AT124" s="85"/>
      <c r="AU124" s="85"/>
      <c r="AV124" s="85"/>
      <c r="AW124" s="86"/>
      <c r="AX124" s="84"/>
      <c r="AY124" s="85"/>
      <c r="AZ124" s="85"/>
      <c r="BA124" s="85"/>
      <c r="BB124" s="85"/>
      <c r="BC124" s="85"/>
      <c r="BD124" s="85"/>
      <c r="BE124" s="85"/>
      <c r="BF124" s="85"/>
      <c r="BG124" s="85"/>
      <c r="BH124" s="85"/>
      <c r="BI124" s="86"/>
      <c r="BJ124" s="84"/>
      <c r="BK124" s="85"/>
      <c r="BL124" s="85"/>
      <c r="BM124" s="85"/>
      <c r="BN124" s="85"/>
      <c r="BO124" s="85"/>
      <c r="BP124" s="85"/>
      <c r="BQ124" s="85"/>
      <c r="BR124" s="85"/>
      <c r="BS124" s="85"/>
      <c r="BT124" s="85"/>
      <c r="BU124" s="86"/>
      <c r="BV124" s="84"/>
      <c r="BW124" s="85"/>
      <c r="BX124" s="85"/>
      <c r="BY124" s="85"/>
      <c r="BZ124" s="85"/>
      <c r="CA124" s="85"/>
      <c r="CB124" s="85"/>
      <c r="CC124" s="85"/>
      <c r="CD124" s="85"/>
      <c r="CE124" s="85"/>
      <c r="CF124" s="86"/>
      <c r="CG124" s="84"/>
      <c r="CH124" s="85"/>
      <c r="CI124" s="85"/>
      <c r="CJ124" s="85"/>
      <c r="CK124" s="85"/>
      <c r="CL124" s="85"/>
      <c r="CM124" s="85"/>
      <c r="CN124" s="85"/>
      <c r="CO124" s="85"/>
      <c r="CP124" s="85"/>
      <c r="CQ124" s="85"/>
      <c r="CR124" s="86"/>
      <c r="CS124" s="84"/>
      <c r="CT124" s="85"/>
      <c r="CU124" s="85"/>
      <c r="CV124" s="85"/>
      <c r="CW124" s="85"/>
      <c r="CX124" s="85"/>
      <c r="CY124" s="85"/>
      <c r="CZ124" s="85"/>
      <c r="DA124" s="85"/>
      <c r="DB124" s="85"/>
      <c r="DC124" s="85"/>
      <c r="DD124" s="86"/>
    </row>
    <row r="125" spans="1:108" ht="18.75">
      <c r="A125" s="22"/>
      <c r="B125" s="152" t="s">
        <v>122</v>
      </c>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3"/>
      <c r="Z125" s="95">
        <v>900</v>
      </c>
      <c r="AA125" s="96"/>
      <c r="AB125" s="96"/>
      <c r="AC125" s="96"/>
      <c r="AD125" s="96"/>
      <c r="AE125" s="96"/>
      <c r="AF125" s="96"/>
      <c r="AG125" s="96"/>
      <c r="AH125" s="96"/>
      <c r="AI125" s="96"/>
      <c r="AJ125" s="96"/>
      <c r="AK125" s="96"/>
      <c r="AL125" s="97"/>
      <c r="AM125" s="84">
        <f>BV125</f>
        <v>80519946.80000001</v>
      </c>
      <c r="AN125" s="85"/>
      <c r="AO125" s="85"/>
      <c r="AP125" s="85"/>
      <c r="AQ125" s="85"/>
      <c r="AR125" s="85"/>
      <c r="AS125" s="85"/>
      <c r="AT125" s="85"/>
      <c r="AU125" s="85"/>
      <c r="AV125" s="85"/>
      <c r="AW125" s="86"/>
      <c r="AX125" s="84">
        <f>AM125</f>
        <v>80519946.80000001</v>
      </c>
      <c r="AY125" s="85"/>
      <c r="AZ125" s="85"/>
      <c r="BA125" s="85"/>
      <c r="BB125" s="85"/>
      <c r="BC125" s="85"/>
      <c r="BD125" s="85"/>
      <c r="BE125" s="85"/>
      <c r="BF125" s="85"/>
      <c r="BG125" s="85"/>
      <c r="BH125" s="85"/>
      <c r="BI125" s="86"/>
      <c r="BJ125" s="84"/>
      <c r="BK125" s="85"/>
      <c r="BL125" s="85"/>
      <c r="BM125" s="85"/>
      <c r="BN125" s="85"/>
      <c r="BO125" s="85"/>
      <c r="BP125" s="85"/>
      <c r="BQ125" s="85"/>
      <c r="BR125" s="85"/>
      <c r="BS125" s="85"/>
      <c r="BT125" s="85"/>
      <c r="BU125" s="86"/>
      <c r="BV125" s="84">
        <f>BV127+BV132+BV140+BV143+BV144</f>
        <v>80519946.80000001</v>
      </c>
      <c r="BW125" s="85"/>
      <c r="BX125" s="85"/>
      <c r="BY125" s="85"/>
      <c r="BZ125" s="85"/>
      <c r="CA125" s="85"/>
      <c r="CB125" s="85"/>
      <c r="CC125" s="85"/>
      <c r="CD125" s="85"/>
      <c r="CE125" s="85"/>
      <c r="CF125" s="86"/>
      <c r="CG125" s="84">
        <f>BV125</f>
        <v>80519946.80000001</v>
      </c>
      <c r="CH125" s="85"/>
      <c r="CI125" s="85"/>
      <c r="CJ125" s="85"/>
      <c r="CK125" s="85"/>
      <c r="CL125" s="85"/>
      <c r="CM125" s="85"/>
      <c r="CN125" s="85"/>
      <c r="CO125" s="85"/>
      <c r="CP125" s="85"/>
      <c r="CQ125" s="85"/>
      <c r="CR125" s="86"/>
      <c r="CS125" s="84"/>
      <c r="CT125" s="85"/>
      <c r="CU125" s="85"/>
      <c r="CV125" s="85"/>
      <c r="CW125" s="85"/>
      <c r="CX125" s="85"/>
      <c r="CY125" s="85"/>
      <c r="CZ125" s="85"/>
      <c r="DA125" s="85"/>
      <c r="DB125" s="85"/>
      <c r="DC125" s="85"/>
      <c r="DD125" s="86"/>
    </row>
    <row r="126" spans="1:108" ht="18.75">
      <c r="A126" s="24"/>
      <c r="B126" s="112" t="s">
        <v>61</v>
      </c>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3"/>
      <c r="Z126" s="114"/>
      <c r="AA126" s="115"/>
      <c r="AB126" s="115"/>
      <c r="AC126" s="115"/>
      <c r="AD126" s="115"/>
      <c r="AE126" s="115"/>
      <c r="AF126" s="115"/>
      <c r="AG126" s="115"/>
      <c r="AH126" s="115"/>
      <c r="AI126" s="115"/>
      <c r="AJ126" s="115"/>
      <c r="AK126" s="115"/>
      <c r="AL126" s="116"/>
      <c r="AM126" s="84"/>
      <c r="AN126" s="85"/>
      <c r="AO126" s="85"/>
      <c r="AP126" s="85"/>
      <c r="AQ126" s="85"/>
      <c r="AR126" s="85"/>
      <c r="AS126" s="85"/>
      <c r="AT126" s="85"/>
      <c r="AU126" s="85"/>
      <c r="AV126" s="85"/>
      <c r="AW126" s="86"/>
      <c r="AX126" s="84"/>
      <c r="AY126" s="85"/>
      <c r="AZ126" s="85"/>
      <c r="BA126" s="85"/>
      <c r="BB126" s="85"/>
      <c r="BC126" s="85"/>
      <c r="BD126" s="85"/>
      <c r="BE126" s="85"/>
      <c r="BF126" s="85"/>
      <c r="BG126" s="85"/>
      <c r="BH126" s="85"/>
      <c r="BI126" s="86"/>
      <c r="BJ126" s="109"/>
      <c r="BK126" s="110"/>
      <c r="BL126" s="110"/>
      <c r="BM126" s="110"/>
      <c r="BN126" s="110"/>
      <c r="BO126" s="110"/>
      <c r="BP126" s="110"/>
      <c r="BQ126" s="110"/>
      <c r="BR126" s="110"/>
      <c r="BS126" s="110"/>
      <c r="BT126" s="110"/>
      <c r="BU126" s="111"/>
      <c r="BV126" s="109"/>
      <c r="BW126" s="110"/>
      <c r="BX126" s="110"/>
      <c r="BY126" s="110"/>
      <c r="BZ126" s="110"/>
      <c r="CA126" s="110"/>
      <c r="CB126" s="110"/>
      <c r="CC126" s="110"/>
      <c r="CD126" s="110"/>
      <c r="CE126" s="110"/>
      <c r="CF126" s="111"/>
      <c r="CG126" s="109"/>
      <c r="CH126" s="110"/>
      <c r="CI126" s="110"/>
      <c r="CJ126" s="110"/>
      <c r="CK126" s="110"/>
      <c r="CL126" s="110"/>
      <c r="CM126" s="110"/>
      <c r="CN126" s="110"/>
      <c r="CO126" s="110"/>
      <c r="CP126" s="110"/>
      <c r="CQ126" s="110"/>
      <c r="CR126" s="111"/>
      <c r="CS126" s="109"/>
      <c r="CT126" s="110"/>
      <c r="CU126" s="110"/>
      <c r="CV126" s="110"/>
      <c r="CW126" s="110"/>
      <c r="CX126" s="110"/>
      <c r="CY126" s="110"/>
      <c r="CZ126" s="110"/>
      <c r="DA126" s="110"/>
      <c r="DB126" s="110"/>
      <c r="DC126" s="110"/>
      <c r="DD126" s="111"/>
    </row>
    <row r="127" spans="1:108" ht="59.25" customHeight="1">
      <c r="A127" s="26"/>
      <c r="B127" s="192" t="s">
        <v>108</v>
      </c>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3"/>
      <c r="Z127" s="102">
        <v>210</v>
      </c>
      <c r="AA127" s="103"/>
      <c r="AB127" s="103"/>
      <c r="AC127" s="103"/>
      <c r="AD127" s="103"/>
      <c r="AE127" s="103"/>
      <c r="AF127" s="103"/>
      <c r="AG127" s="103"/>
      <c r="AH127" s="103"/>
      <c r="AI127" s="103"/>
      <c r="AJ127" s="103"/>
      <c r="AK127" s="103"/>
      <c r="AL127" s="104"/>
      <c r="AM127" s="84">
        <f aca="true" t="shared" si="0" ref="AM127:AM148">BV127</f>
        <v>64476816.64</v>
      </c>
      <c r="AN127" s="85"/>
      <c r="AO127" s="85"/>
      <c r="AP127" s="85"/>
      <c r="AQ127" s="85"/>
      <c r="AR127" s="85"/>
      <c r="AS127" s="85"/>
      <c r="AT127" s="85"/>
      <c r="AU127" s="85"/>
      <c r="AV127" s="85"/>
      <c r="AW127" s="86"/>
      <c r="AX127" s="84">
        <f aca="true" t="shared" si="1" ref="AX127:AX148">AM127</f>
        <v>64476816.64</v>
      </c>
      <c r="AY127" s="85"/>
      <c r="AZ127" s="85"/>
      <c r="BA127" s="85"/>
      <c r="BB127" s="85"/>
      <c r="BC127" s="85"/>
      <c r="BD127" s="85"/>
      <c r="BE127" s="85"/>
      <c r="BF127" s="85"/>
      <c r="BG127" s="85"/>
      <c r="BH127" s="85"/>
      <c r="BI127" s="86"/>
      <c r="BJ127" s="90"/>
      <c r="BK127" s="91"/>
      <c r="BL127" s="91"/>
      <c r="BM127" s="91"/>
      <c r="BN127" s="91"/>
      <c r="BO127" s="91"/>
      <c r="BP127" s="91"/>
      <c r="BQ127" s="91"/>
      <c r="BR127" s="91"/>
      <c r="BS127" s="91"/>
      <c r="BT127" s="91"/>
      <c r="BU127" s="92"/>
      <c r="BV127" s="90">
        <f>BV129+BV131</f>
        <v>64476816.64</v>
      </c>
      <c r="BW127" s="91"/>
      <c r="BX127" s="91"/>
      <c r="BY127" s="91"/>
      <c r="BZ127" s="91"/>
      <c r="CA127" s="91"/>
      <c r="CB127" s="91"/>
      <c r="CC127" s="91"/>
      <c r="CD127" s="91"/>
      <c r="CE127" s="91"/>
      <c r="CF127" s="92"/>
      <c r="CG127" s="90">
        <f>CG129+CG131</f>
        <v>64476816.64</v>
      </c>
      <c r="CH127" s="91"/>
      <c r="CI127" s="91"/>
      <c r="CJ127" s="91"/>
      <c r="CK127" s="91"/>
      <c r="CL127" s="91"/>
      <c r="CM127" s="91"/>
      <c r="CN127" s="91"/>
      <c r="CO127" s="91"/>
      <c r="CP127" s="91"/>
      <c r="CQ127" s="91"/>
      <c r="CR127" s="92"/>
      <c r="CS127" s="90"/>
      <c r="CT127" s="91"/>
      <c r="CU127" s="91"/>
      <c r="CV127" s="91"/>
      <c r="CW127" s="91"/>
      <c r="CX127" s="91"/>
      <c r="CY127" s="91"/>
      <c r="CZ127" s="91"/>
      <c r="DA127" s="91"/>
      <c r="DB127" s="91"/>
      <c r="DC127" s="91"/>
      <c r="DD127" s="92"/>
    </row>
    <row r="128" spans="1:108" ht="18.75">
      <c r="A128" s="24"/>
      <c r="B128" s="112" t="s">
        <v>30</v>
      </c>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3"/>
      <c r="Z128" s="114"/>
      <c r="AA128" s="115"/>
      <c r="AB128" s="115"/>
      <c r="AC128" s="115"/>
      <c r="AD128" s="115"/>
      <c r="AE128" s="115"/>
      <c r="AF128" s="115"/>
      <c r="AG128" s="115"/>
      <c r="AH128" s="115"/>
      <c r="AI128" s="115"/>
      <c r="AJ128" s="115"/>
      <c r="AK128" s="115"/>
      <c r="AL128" s="116"/>
      <c r="AM128" s="84"/>
      <c r="AN128" s="85"/>
      <c r="AO128" s="85"/>
      <c r="AP128" s="85"/>
      <c r="AQ128" s="85"/>
      <c r="AR128" s="85"/>
      <c r="AS128" s="85"/>
      <c r="AT128" s="85"/>
      <c r="AU128" s="85"/>
      <c r="AV128" s="85"/>
      <c r="AW128" s="86"/>
      <c r="AX128" s="84"/>
      <c r="AY128" s="85"/>
      <c r="AZ128" s="85"/>
      <c r="BA128" s="85"/>
      <c r="BB128" s="85"/>
      <c r="BC128" s="85"/>
      <c r="BD128" s="85"/>
      <c r="BE128" s="85"/>
      <c r="BF128" s="85"/>
      <c r="BG128" s="85"/>
      <c r="BH128" s="85"/>
      <c r="BI128" s="86"/>
      <c r="BJ128" s="109"/>
      <c r="BK128" s="110"/>
      <c r="BL128" s="110"/>
      <c r="BM128" s="110"/>
      <c r="BN128" s="110"/>
      <c r="BO128" s="110"/>
      <c r="BP128" s="110"/>
      <c r="BQ128" s="110"/>
      <c r="BR128" s="110"/>
      <c r="BS128" s="110"/>
      <c r="BT128" s="110"/>
      <c r="BU128" s="111"/>
      <c r="BV128" s="109"/>
      <c r="BW128" s="110"/>
      <c r="BX128" s="110"/>
      <c r="BY128" s="110"/>
      <c r="BZ128" s="110"/>
      <c r="CA128" s="110"/>
      <c r="CB128" s="110"/>
      <c r="CC128" s="110"/>
      <c r="CD128" s="110"/>
      <c r="CE128" s="110"/>
      <c r="CF128" s="111"/>
      <c r="CG128" s="109"/>
      <c r="CH128" s="110"/>
      <c r="CI128" s="110"/>
      <c r="CJ128" s="110"/>
      <c r="CK128" s="110"/>
      <c r="CL128" s="110"/>
      <c r="CM128" s="110"/>
      <c r="CN128" s="110"/>
      <c r="CO128" s="110"/>
      <c r="CP128" s="110"/>
      <c r="CQ128" s="110"/>
      <c r="CR128" s="111"/>
      <c r="CS128" s="109"/>
      <c r="CT128" s="110"/>
      <c r="CU128" s="110"/>
      <c r="CV128" s="110"/>
      <c r="CW128" s="110"/>
      <c r="CX128" s="110"/>
      <c r="CY128" s="110"/>
      <c r="CZ128" s="110"/>
      <c r="DA128" s="110"/>
      <c r="DB128" s="110"/>
      <c r="DC128" s="110"/>
      <c r="DD128" s="111"/>
    </row>
    <row r="129" spans="1:108" ht="18.75">
      <c r="A129" s="26"/>
      <c r="B129" s="100" t="s">
        <v>70</v>
      </c>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1"/>
      <c r="Z129" s="102">
        <v>211</v>
      </c>
      <c r="AA129" s="103"/>
      <c r="AB129" s="103"/>
      <c r="AC129" s="103"/>
      <c r="AD129" s="103"/>
      <c r="AE129" s="103"/>
      <c r="AF129" s="103"/>
      <c r="AG129" s="103"/>
      <c r="AH129" s="103"/>
      <c r="AI129" s="103"/>
      <c r="AJ129" s="103"/>
      <c r="AK129" s="103"/>
      <c r="AL129" s="104"/>
      <c r="AM129" s="84">
        <f t="shared" si="0"/>
        <v>49392711.2</v>
      </c>
      <c r="AN129" s="85"/>
      <c r="AO129" s="85"/>
      <c r="AP129" s="85"/>
      <c r="AQ129" s="85"/>
      <c r="AR129" s="85"/>
      <c r="AS129" s="85"/>
      <c r="AT129" s="85"/>
      <c r="AU129" s="85"/>
      <c r="AV129" s="85"/>
      <c r="AW129" s="86"/>
      <c r="AX129" s="84">
        <f t="shared" si="1"/>
        <v>49392711.2</v>
      </c>
      <c r="AY129" s="85"/>
      <c r="AZ129" s="85"/>
      <c r="BA129" s="85"/>
      <c r="BB129" s="85"/>
      <c r="BC129" s="85"/>
      <c r="BD129" s="85"/>
      <c r="BE129" s="85"/>
      <c r="BF129" s="85"/>
      <c r="BG129" s="85"/>
      <c r="BH129" s="85"/>
      <c r="BI129" s="86"/>
      <c r="BJ129" s="90"/>
      <c r="BK129" s="91"/>
      <c r="BL129" s="91"/>
      <c r="BM129" s="91"/>
      <c r="BN129" s="91"/>
      <c r="BO129" s="91"/>
      <c r="BP129" s="91"/>
      <c r="BQ129" s="91"/>
      <c r="BR129" s="91"/>
      <c r="BS129" s="91"/>
      <c r="BT129" s="91"/>
      <c r="BU129" s="92"/>
      <c r="BV129" s="90">
        <v>49392711.2</v>
      </c>
      <c r="BW129" s="91"/>
      <c r="BX129" s="91"/>
      <c r="BY129" s="91"/>
      <c r="BZ129" s="91"/>
      <c r="CA129" s="91"/>
      <c r="CB129" s="91"/>
      <c r="CC129" s="91"/>
      <c r="CD129" s="91"/>
      <c r="CE129" s="91"/>
      <c r="CF129" s="92"/>
      <c r="CG129" s="90">
        <v>49392711.2</v>
      </c>
      <c r="CH129" s="91"/>
      <c r="CI129" s="91"/>
      <c r="CJ129" s="91"/>
      <c r="CK129" s="91"/>
      <c r="CL129" s="91"/>
      <c r="CM129" s="91"/>
      <c r="CN129" s="91"/>
      <c r="CO129" s="91"/>
      <c r="CP129" s="91"/>
      <c r="CQ129" s="91"/>
      <c r="CR129" s="92"/>
      <c r="CS129" s="90"/>
      <c r="CT129" s="91"/>
      <c r="CU129" s="91"/>
      <c r="CV129" s="91"/>
      <c r="CW129" s="91"/>
      <c r="CX129" s="91"/>
      <c r="CY129" s="91"/>
      <c r="CZ129" s="91"/>
      <c r="DA129" s="91"/>
      <c r="DB129" s="91"/>
      <c r="DC129" s="91"/>
      <c r="DD129" s="92"/>
    </row>
    <row r="130" spans="1:108" ht="18.75">
      <c r="A130" s="26"/>
      <c r="B130" s="100" t="s">
        <v>124</v>
      </c>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1"/>
      <c r="Z130" s="102" t="s">
        <v>123</v>
      </c>
      <c r="AA130" s="103"/>
      <c r="AB130" s="103"/>
      <c r="AC130" s="103"/>
      <c r="AD130" s="103"/>
      <c r="AE130" s="103"/>
      <c r="AF130" s="103"/>
      <c r="AG130" s="103"/>
      <c r="AH130" s="103"/>
      <c r="AI130" s="103"/>
      <c r="AJ130" s="103"/>
      <c r="AK130" s="103"/>
      <c r="AL130" s="104"/>
      <c r="AM130" s="84"/>
      <c r="AN130" s="85"/>
      <c r="AO130" s="85"/>
      <c r="AP130" s="85"/>
      <c r="AQ130" s="85"/>
      <c r="AR130" s="85"/>
      <c r="AS130" s="85"/>
      <c r="AT130" s="85"/>
      <c r="AU130" s="85"/>
      <c r="AV130" s="85"/>
      <c r="AW130" s="86"/>
      <c r="AX130" s="84"/>
      <c r="AY130" s="85"/>
      <c r="AZ130" s="85"/>
      <c r="BA130" s="85"/>
      <c r="BB130" s="85"/>
      <c r="BC130" s="85"/>
      <c r="BD130" s="85"/>
      <c r="BE130" s="85"/>
      <c r="BF130" s="85"/>
      <c r="BG130" s="85"/>
      <c r="BH130" s="85"/>
      <c r="BI130" s="86"/>
      <c r="BJ130" s="90"/>
      <c r="BK130" s="91"/>
      <c r="BL130" s="91"/>
      <c r="BM130" s="91"/>
      <c r="BN130" s="91"/>
      <c r="BO130" s="91"/>
      <c r="BP130" s="91"/>
      <c r="BQ130" s="91"/>
      <c r="BR130" s="91"/>
      <c r="BS130" s="91"/>
      <c r="BT130" s="91"/>
      <c r="BU130" s="92"/>
      <c r="BV130" s="90"/>
      <c r="BW130" s="91"/>
      <c r="BX130" s="91"/>
      <c r="BY130" s="91"/>
      <c r="BZ130" s="91"/>
      <c r="CA130" s="91"/>
      <c r="CB130" s="91"/>
      <c r="CC130" s="91"/>
      <c r="CD130" s="91"/>
      <c r="CE130" s="91"/>
      <c r="CF130" s="92"/>
      <c r="CG130" s="90"/>
      <c r="CH130" s="91"/>
      <c r="CI130" s="91"/>
      <c r="CJ130" s="91"/>
      <c r="CK130" s="91"/>
      <c r="CL130" s="91"/>
      <c r="CM130" s="91"/>
      <c r="CN130" s="91"/>
      <c r="CO130" s="91"/>
      <c r="CP130" s="91"/>
      <c r="CQ130" s="91"/>
      <c r="CR130" s="92"/>
      <c r="CS130" s="90"/>
      <c r="CT130" s="91"/>
      <c r="CU130" s="91"/>
      <c r="CV130" s="91"/>
      <c r="CW130" s="91"/>
      <c r="CX130" s="91"/>
      <c r="CY130" s="91"/>
      <c r="CZ130" s="91"/>
      <c r="DA130" s="91"/>
      <c r="DB130" s="91"/>
      <c r="DC130" s="91"/>
      <c r="DD130" s="92"/>
    </row>
    <row r="131" spans="1:108" ht="45" customHeight="1">
      <c r="A131" s="26"/>
      <c r="B131" s="100" t="s">
        <v>71</v>
      </c>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1"/>
      <c r="Z131" s="102" t="s">
        <v>125</v>
      </c>
      <c r="AA131" s="103"/>
      <c r="AB131" s="103"/>
      <c r="AC131" s="103"/>
      <c r="AD131" s="103"/>
      <c r="AE131" s="103"/>
      <c r="AF131" s="103"/>
      <c r="AG131" s="103"/>
      <c r="AH131" s="103"/>
      <c r="AI131" s="103"/>
      <c r="AJ131" s="103"/>
      <c r="AK131" s="103"/>
      <c r="AL131" s="104"/>
      <c r="AM131" s="84">
        <f t="shared" si="0"/>
        <v>15084105.44</v>
      </c>
      <c r="AN131" s="85"/>
      <c r="AO131" s="85"/>
      <c r="AP131" s="85"/>
      <c r="AQ131" s="85"/>
      <c r="AR131" s="85"/>
      <c r="AS131" s="85"/>
      <c r="AT131" s="85"/>
      <c r="AU131" s="85"/>
      <c r="AV131" s="85"/>
      <c r="AW131" s="86"/>
      <c r="AX131" s="84">
        <f t="shared" si="1"/>
        <v>15084105.44</v>
      </c>
      <c r="AY131" s="85"/>
      <c r="AZ131" s="85"/>
      <c r="BA131" s="85"/>
      <c r="BB131" s="85"/>
      <c r="BC131" s="85"/>
      <c r="BD131" s="85"/>
      <c r="BE131" s="85"/>
      <c r="BF131" s="85"/>
      <c r="BG131" s="85"/>
      <c r="BH131" s="85"/>
      <c r="BI131" s="86"/>
      <c r="BJ131" s="90"/>
      <c r="BK131" s="91"/>
      <c r="BL131" s="91"/>
      <c r="BM131" s="91"/>
      <c r="BN131" s="91"/>
      <c r="BO131" s="91"/>
      <c r="BP131" s="91"/>
      <c r="BQ131" s="91"/>
      <c r="BR131" s="91"/>
      <c r="BS131" s="91"/>
      <c r="BT131" s="91"/>
      <c r="BU131" s="92"/>
      <c r="BV131" s="90">
        <v>15084105.44</v>
      </c>
      <c r="BW131" s="91"/>
      <c r="BX131" s="91"/>
      <c r="BY131" s="91"/>
      <c r="BZ131" s="91"/>
      <c r="CA131" s="91"/>
      <c r="CB131" s="91"/>
      <c r="CC131" s="91"/>
      <c r="CD131" s="91"/>
      <c r="CE131" s="91"/>
      <c r="CF131" s="92"/>
      <c r="CG131" s="90">
        <v>15084105.44</v>
      </c>
      <c r="CH131" s="91"/>
      <c r="CI131" s="91"/>
      <c r="CJ131" s="91"/>
      <c r="CK131" s="91"/>
      <c r="CL131" s="91"/>
      <c r="CM131" s="91"/>
      <c r="CN131" s="91"/>
      <c r="CO131" s="91"/>
      <c r="CP131" s="91"/>
      <c r="CQ131" s="91"/>
      <c r="CR131" s="92"/>
      <c r="CS131" s="90"/>
      <c r="CT131" s="91"/>
      <c r="CU131" s="91"/>
      <c r="CV131" s="91"/>
      <c r="CW131" s="91"/>
      <c r="CX131" s="91"/>
      <c r="CY131" s="91"/>
      <c r="CZ131" s="91"/>
      <c r="DA131" s="91"/>
      <c r="DB131" s="91"/>
      <c r="DC131" s="91"/>
      <c r="DD131" s="92"/>
    </row>
    <row r="132" spans="1:108" ht="30" customHeight="1">
      <c r="A132" s="26"/>
      <c r="B132" s="100" t="s">
        <v>72</v>
      </c>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1"/>
      <c r="Z132" s="102">
        <v>220</v>
      </c>
      <c r="AA132" s="103"/>
      <c r="AB132" s="103"/>
      <c r="AC132" s="103"/>
      <c r="AD132" s="103"/>
      <c r="AE132" s="103"/>
      <c r="AF132" s="103"/>
      <c r="AG132" s="103"/>
      <c r="AH132" s="103"/>
      <c r="AI132" s="103"/>
      <c r="AJ132" s="103"/>
      <c r="AK132" s="103"/>
      <c r="AL132" s="104"/>
      <c r="AM132" s="84">
        <f t="shared" si="0"/>
        <v>12073457.61</v>
      </c>
      <c r="AN132" s="85"/>
      <c r="AO132" s="85"/>
      <c r="AP132" s="85"/>
      <c r="AQ132" s="85"/>
      <c r="AR132" s="85"/>
      <c r="AS132" s="85"/>
      <c r="AT132" s="85"/>
      <c r="AU132" s="85"/>
      <c r="AV132" s="85"/>
      <c r="AW132" s="86"/>
      <c r="AX132" s="84">
        <f t="shared" si="1"/>
        <v>12073457.61</v>
      </c>
      <c r="AY132" s="85"/>
      <c r="AZ132" s="85"/>
      <c r="BA132" s="85"/>
      <c r="BB132" s="85"/>
      <c r="BC132" s="85"/>
      <c r="BD132" s="85"/>
      <c r="BE132" s="85"/>
      <c r="BF132" s="85"/>
      <c r="BG132" s="85"/>
      <c r="BH132" s="85"/>
      <c r="BI132" s="86"/>
      <c r="BJ132" s="90"/>
      <c r="BK132" s="91"/>
      <c r="BL132" s="91"/>
      <c r="BM132" s="91"/>
      <c r="BN132" s="91"/>
      <c r="BO132" s="91"/>
      <c r="BP132" s="91"/>
      <c r="BQ132" s="91"/>
      <c r="BR132" s="91"/>
      <c r="BS132" s="91"/>
      <c r="BT132" s="91"/>
      <c r="BU132" s="92"/>
      <c r="BV132" s="90">
        <f>BV134+BV136+BV138+BV139</f>
        <v>12073457.61</v>
      </c>
      <c r="BW132" s="91"/>
      <c r="BX132" s="91"/>
      <c r="BY132" s="91"/>
      <c r="BZ132" s="91"/>
      <c r="CA132" s="91"/>
      <c r="CB132" s="91"/>
      <c r="CC132" s="91"/>
      <c r="CD132" s="91"/>
      <c r="CE132" s="91"/>
      <c r="CF132" s="92"/>
      <c r="CG132" s="90">
        <v>12073457.61</v>
      </c>
      <c r="CH132" s="91"/>
      <c r="CI132" s="91"/>
      <c r="CJ132" s="91"/>
      <c r="CK132" s="91"/>
      <c r="CL132" s="91"/>
      <c r="CM132" s="91"/>
      <c r="CN132" s="91"/>
      <c r="CO132" s="91"/>
      <c r="CP132" s="91"/>
      <c r="CQ132" s="91"/>
      <c r="CR132" s="92"/>
      <c r="CS132" s="90"/>
      <c r="CT132" s="91"/>
      <c r="CU132" s="91"/>
      <c r="CV132" s="91"/>
      <c r="CW132" s="91"/>
      <c r="CX132" s="91"/>
      <c r="CY132" s="91"/>
      <c r="CZ132" s="91"/>
      <c r="DA132" s="91"/>
      <c r="DB132" s="91"/>
      <c r="DC132" s="91"/>
      <c r="DD132" s="92"/>
    </row>
    <row r="133" spans="1:108" ht="15" customHeight="1">
      <c r="A133" s="24"/>
      <c r="B133" s="112" t="s">
        <v>30</v>
      </c>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3"/>
      <c r="Z133" s="114"/>
      <c r="AA133" s="115"/>
      <c r="AB133" s="115"/>
      <c r="AC133" s="115"/>
      <c r="AD133" s="115"/>
      <c r="AE133" s="115"/>
      <c r="AF133" s="115"/>
      <c r="AG133" s="115"/>
      <c r="AH133" s="115"/>
      <c r="AI133" s="115"/>
      <c r="AJ133" s="115"/>
      <c r="AK133" s="115"/>
      <c r="AL133" s="116"/>
      <c r="AM133" s="84"/>
      <c r="AN133" s="85"/>
      <c r="AO133" s="85"/>
      <c r="AP133" s="85"/>
      <c r="AQ133" s="85"/>
      <c r="AR133" s="85"/>
      <c r="AS133" s="85"/>
      <c r="AT133" s="85"/>
      <c r="AU133" s="85"/>
      <c r="AV133" s="85"/>
      <c r="AW133" s="86"/>
      <c r="AX133" s="84"/>
      <c r="AY133" s="85"/>
      <c r="AZ133" s="85"/>
      <c r="BA133" s="85"/>
      <c r="BB133" s="85"/>
      <c r="BC133" s="85"/>
      <c r="BD133" s="85"/>
      <c r="BE133" s="85"/>
      <c r="BF133" s="85"/>
      <c r="BG133" s="85"/>
      <c r="BH133" s="85"/>
      <c r="BI133" s="86"/>
      <c r="BJ133" s="109"/>
      <c r="BK133" s="110"/>
      <c r="BL133" s="110"/>
      <c r="BM133" s="110"/>
      <c r="BN133" s="110"/>
      <c r="BO133" s="110"/>
      <c r="BP133" s="110"/>
      <c r="BQ133" s="110"/>
      <c r="BR133" s="110"/>
      <c r="BS133" s="110"/>
      <c r="BT133" s="110"/>
      <c r="BU133" s="111"/>
      <c r="BV133" s="109"/>
      <c r="BW133" s="110"/>
      <c r="BX133" s="110"/>
      <c r="BY133" s="110"/>
      <c r="BZ133" s="110"/>
      <c r="CA133" s="110"/>
      <c r="CB133" s="110"/>
      <c r="CC133" s="110"/>
      <c r="CD133" s="110"/>
      <c r="CE133" s="110"/>
      <c r="CF133" s="111"/>
      <c r="CG133" s="109"/>
      <c r="CH133" s="110"/>
      <c r="CI133" s="110"/>
      <c r="CJ133" s="110"/>
      <c r="CK133" s="110"/>
      <c r="CL133" s="110"/>
      <c r="CM133" s="110"/>
      <c r="CN133" s="110"/>
      <c r="CO133" s="110"/>
      <c r="CP133" s="110"/>
      <c r="CQ133" s="110"/>
      <c r="CR133" s="111"/>
      <c r="CS133" s="109"/>
      <c r="CT133" s="110"/>
      <c r="CU133" s="110"/>
      <c r="CV133" s="110"/>
      <c r="CW133" s="110"/>
      <c r="CX133" s="110"/>
      <c r="CY133" s="110"/>
      <c r="CZ133" s="110"/>
      <c r="DA133" s="110"/>
      <c r="DB133" s="110"/>
      <c r="DC133" s="110"/>
      <c r="DD133" s="111"/>
    </row>
    <row r="134" spans="1:108" ht="15" customHeight="1">
      <c r="A134" s="26"/>
      <c r="B134" s="100" t="s">
        <v>73</v>
      </c>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1"/>
      <c r="Z134" s="102">
        <v>221</v>
      </c>
      <c r="AA134" s="103"/>
      <c r="AB134" s="103"/>
      <c r="AC134" s="103"/>
      <c r="AD134" s="103"/>
      <c r="AE134" s="103"/>
      <c r="AF134" s="103"/>
      <c r="AG134" s="103"/>
      <c r="AH134" s="103"/>
      <c r="AI134" s="103"/>
      <c r="AJ134" s="103"/>
      <c r="AK134" s="103"/>
      <c r="AL134" s="104"/>
      <c r="AM134" s="84">
        <f t="shared" si="0"/>
        <v>53324.99</v>
      </c>
      <c r="AN134" s="85"/>
      <c r="AO134" s="85"/>
      <c r="AP134" s="85"/>
      <c r="AQ134" s="85"/>
      <c r="AR134" s="85"/>
      <c r="AS134" s="85"/>
      <c r="AT134" s="85"/>
      <c r="AU134" s="85"/>
      <c r="AV134" s="85"/>
      <c r="AW134" s="86"/>
      <c r="AX134" s="84">
        <f t="shared" si="1"/>
        <v>53324.99</v>
      </c>
      <c r="AY134" s="85"/>
      <c r="AZ134" s="85"/>
      <c r="BA134" s="85"/>
      <c r="BB134" s="85"/>
      <c r="BC134" s="85"/>
      <c r="BD134" s="85"/>
      <c r="BE134" s="85"/>
      <c r="BF134" s="85"/>
      <c r="BG134" s="85"/>
      <c r="BH134" s="85"/>
      <c r="BI134" s="86"/>
      <c r="BJ134" s="90"/>
      <c r="BK134" s="91"/>
      <c r="BL134" s="91"/>
      <c r="BM134" s="91"/>
      <c r="BN134" s="91"/>
      <c r="BO134" s="91"/>
      <c r="BP134" s="91"/>
      <c r="BQ134" s="91"/>
      <c r="BR134" s="91"/>
      <c r="BS134" s="91"/>
      <c r="BT134" s="91"/>
      <c r="BU134" s="92"/>
      <c r="BV134" s="90">
        <v>53324.99</v>
      </c>
      <c r="BW134" s="91"/>
      <c r="BX134" s="91"/>
      <c r="BY134" s="91"/>
      <c r="BZ134" s="91"/>
      <c r="CA134" s="91"/>
      <c r="CB134" s="91"/>
      <c r="CC134" s="91"/>
      <c r="CD134" s="91"/>
      <c r="CE134" s="91"/>
      <c r="CF134" s="92"/>
      <c r="CG134" s="90">
        <f>BV134</f>
        <v>53324.99</v>
      </c>
      <c r="CH134" s="91"/>
      <c r="CI134" s="91"/>
      <c r="CJ134" s="91"/>
      <c r="CK134" s="91"/>
      <c r="CL134" s="91"/>
      <c r="CM134" s="91"/>
      <c r="CN134" s="91"/>
      <c r="CO134" s="91"/>
      <c r="CP134" s="91"/>
      <c r="CQ134" s="91"/>
      <c r="CR134" s="92"/>
      <c r="CS134" s="90"/>
      <c r="CT134" s="91"/>
      <c r="CU134" s="91"/>
      <c r="CV134" s="91"/>
      <c r="CW134" s="91"/>
      <c r="CX134" s="91"/>
      <c r="CY134" s="91"/>
      <c r="CZ134" s="91"/>
      <c r="DA134" s="91"/>
      <c r="DB134" s="91"/>
      <c r="DC134" s="91"/>
      <c r="DD134" s="92"/>
    </row>
    <row r="135" spans="1:108" ht="15" customHeight="1">
      <c r="A135" s="26"/>
      <c r="B135" s="100" t="s">
        <v>74</v>
      </c>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1"/>
      <c r="Z135" s="102">
        <v>222</v>
      </c>
      <c r="AA135" s="103"/>
      <c r="AB135" s="103"/>
      <c r="AC135" s="103"/>
      <c r="AD135" s="103"/>
      <c r="AE135" s="103"/>
      <c r="AF135" s="103"/>
      <c r="AG135" s="103"/>
      <c r="AH135" s="103"/>
      <c r="AI135" s="103"/>
      <c r="AJ135" s="103"/>
      <c r="AK135" s="103"/>
      <c r="AL135" s="104"/>
      <c r="AM135" s="84"/>
      <c r="AN135" s="85"/>
      <c r="AO135" s="85"/>
      <c r="AP135" s="85"/>
      <c r="AQ135" s="85"/>
      <c r="AR135" s="85"/>
      <c r="AS135" s="85"/>
      <c r="AT135" s="85"/>
      <c r="AU135" s="85"/>
      <c r="AV135" s="85"/>
      <c r="AW135" s="86"/>
      <c r="AX135" s="84"/>
      <c r="AY135" s="85"/>
      <c r="AZ135" s="85"/>
      <c r="BA135" s="85"/>
      <c r="BB135" s="85"/>
      <c r="BC135" s="85"/>
      <c r="BD135" s="85"/>
      <c r="BE135" s="85"/>
      <c r="BF135" s="85"/>
      <c r="BG135" s="85"/>
      <c r="BH135" s="85"/>
      <c r="BI135" s="86"/>
      <c r="BJ135" s="90"/>
      <c r="BK135" s="91"/>
      <c r="BL135" s="91"/>
      <c r="BM135" s="91"/>
      <c r="BN135" s="91"/>
      <c r="BO135" s="91"/>
      <c r="BP135" s="91"/>
      <c r="BQ135" s="91"/>
      <c r="BR135" s="91"/>
      <c r="BS135" s="91"/>
      <c r="BT135" s="91"/>
      <c r="BU135" s="92"/>
      <c r="BV135" s="90"/>
      <c r="BW135" s="91"/>
      <c r="BX135" s="91"/>
      <c r="BY135" s="91"/>
      <c r="BZ135" s="91"/>
      <c r="CA135" s="91"/>
      <c r="CB135" s="91"/>
      <c r="CC135" s="91"/>
      <c r="CD135" s="91"/>
      <c r="CE135" s="91"/>
      <c r="CF135" s="92"/>
      <c r="CG135" s="90"/>
      <c r="CH135" s="91"/>
      <c r="CI135" s="91"/>
      <c r="CJ135" s="91"/>
      <c r="CK135" s="91"/>
      <c r="CL135" s="91"/>
      <c r="CM135" s="91"/>
      <c r="CN135" s="91"/>
      <c r="CO135" s="91"/>
      <c r="CP135" s="91"/>
      <c r="CQ135" s="91"/>
      <c r="CR135" s="92"/>
      <c r="CS135" s="90"/>
      <c r="CT135" s="91"/>
      <c r="CU135" s="91"/>
      <c r="CV135" s="91"/>
      <c r="CW135" s="91"/>
      <c r="CX135" s="91"/>
      <c r="CY135" s="91"/>
      <c r="CZ135" s="91"/>
      <c r="DA135" s="91"/>
      <c r="DB135" s="91"/>
      <c r="DC135" s="91"/>
      <c r="DD135" s="92"/>
    </row>
    <row r="136" spans="1:108" ht="18.75">
      <c r="A136" s="26"/>
      <c r="B136" s="129" t="s">
        <v>75</v>
      </c>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30"/>
      <c r="Z136" s="102">
        <v>223</v>
      </c>
      <c r="AA136" s="103"/>
      <c r="AB136" s="103"/>
      <c r="AC136" s="103"/>
      <c r="AD136" s="103"/>
      <c r="AE136" s="103"/>
      <c r="AF136" s="103"/>
      <c r="AG136" s="103"/>
      <c r="AH136" s="103"/>
      <c r="AI136" s="103"/>
      <c r="AJ136" s="103"/>
      <c r="AK136" s="103"/>
      <c r="AL136" s="104"/>
      <c r="AM136" s="84">
        <f t="shared" si="0"/>
        <v>3586134.63</v>
      </c>
      <c r="AN136" s="85"/>
      <c r="AO136" s="85"/>
      <c r="AP136" s="85"/>
      <c r="AQ136" s="85"/>
      <c r="AR136" s="85"/>
      <c r="AS136" s="85"/>
      <c r="AT136" s="85"/>
      <c r="AU136" s="85"/>
      <c r="AV136" s="85"/>
      <c r="AW136" s="86"/>
      <c r="AX136" s="84">
        <f t="shared" si="1"/>
        <v>3586134.63</v>
      </c>
      <c r="AY136" s="85"/>
      <c r="AZ136" s="85"/>
      <c r="BA136" s="85"/>
      <c r="BB136" s="85"/>
      <c r="BC136" s="85"/>
      <c r="BD136" s="85"/>
      <c r="BE136" s="85"/>
      <c r="BF136" s="85"/>
      <c r="BG136" s="85"/>
      <c r="BH136" s="85"/>
      <c r="BI136" s="86"/>
      <c r="BJ136" s="90"/>
      <c r="BK136" s="91"/>
      <c r="BL136" s="91"/>
      <c r="BM136" s="91"/>
      <c r="BN136" s="91"/>
      <c r="BO136" s="91"/>
      <c r="BP136" s="91"/>
      <c r="BQ136" s="91"/>
      <c r="BR136" s="91"/>
      <c r="BS136" s="91"/>
      <c r="BT136" s="91"/>
      <c r="BU136" s="92"/>
      <c r="BV136" s="90">
        <v>3586134.63</v>
      </c>
      <c r="BW136" s="91"/>
      <c r="BX136" s="91"/>
      <c r="BY136" s="91"/>
      <c r="BZ136" s="91"/>
      <c r="CA136" s="91"/>
      <c r="CB136" s="91"/>
      <c r="CC136" s="91"/>
      <c r="CD136" s="91"/>
      <c r="CE136" s="91"/>
      <c r="CF136" s="92"/>
      <c r="CG136" s="90">
        <f>BV136</f>
        <v>3586134.63</v>
      </c>
      <c r="CH136" s="91"/>
      <c r="CI136" s="91"/>
      <c r="CJ136" s="91"/>
      <c r="CK136" s="91"/>
      <c r="CL136" s="91"/>
      <c r="CM136" s="91"/>
      <c r="CN136" s="91"/>
      <c r="CO136" s="91"/>
      <c r="CP136" s="91"/>
      <c r="CQ136" s="91"/>
      <c r="CR136" s="92"/>
      <c r="CS136" s="90"/>
      <c r="CT136" s="91"/>
      <c r="CU136" s="91"/>
      <c r="CV136" s="91"/>
      <c r="CW136" s="91"/>
      <c r="CX136" s="91"/>
      <c r="CY136" s="91"/>
      <c r="CZ136" s="91"/>
      <c r="DA136" s="91"/>
      <c r="DB136" s="91"/>
      <c r="DC136" s="91"/>
      <c r="DD136" s="92"/>
    </row>
    <row r="137" spans="1:108" ht="45" customHeight="1">
      <c r="A137" s="26"/>
      <c r="B137" s="100" t="s">
        <v>76</v>
      </c>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1"/>
      <c r="Z137" s="102">
        <v>224</v>
      </c>
      <c r="AA137" s="103"/>
      <c r="AB137" s="103"/>
      <c r="AC137" s="103"/>
      <c r="AD137" s="103"/>
      <c r="AE137" s="103"/>
      <c r="AF137" s="103"/>
      <c r="AG137" s="103"/>
      <c r="AH137" s="103"/>
      <c r="AI137" s="103"/>
      <c r="AJ137" s="103"/>
      <c r="AK137" s="103"/>
      <c r="AL137" s="104"/>
      <c r="AM137" s="84"/>
      <c r="AN137" s="85"/>
      <c r="AO137" s="85"/>
      <c r="AP137" s="85"/>
      <c r="AQ137" s="85"/>
      <c r="AR137" s="85"/>
      <c r="AS137" s="85"/>
      <c r="AT137" s="85"/>
      <c r="AU137" s="85"/>
      <c r="AV137" s="85"/>
      <c r="AW137" s="86"/>
      <c r="AX137" s="84"/>
      <c r="AY137" s="85"/>
      <c r="AZ137" s="85"/>
      <c r="BA137" s="85"/>
      <c r="BB137" s="85"/>
      <c r="BC137" s="85"/>
      <c r="BD137" s="85"/>
      <c r="BE137" s="85"/>
      <c r="BF137" s="85"/>
      <c r="BG137" s="85"/>
      <c r="BH137" s="85"/>
      <c r="BI137" s="86"/>
      <c r="BJ137" s="90"/>
      <c r="BK137" s="91"/>
      <c r="BL137" s="91"/>
      <c r="BM137" s="91"/>
      <c r="BN137" s="91"/>
      <c r="BO137" s="91"/>
      <c r="BP137" s="91"/>
      <c r="BQ137" s="91"/>
      <c r="BR137" s="91"/>
      <c r="BS137" s="91"/>
      <c r="BT137" s="91"/>
      <c r="BU137" s="92"/>
      <c r="BV137" s="90"/>
      <c r="BW137" s="91"/>
      <c r="BX137" s="91"/>
      <c r="BY137" s="91"/>
      <c r="BZ137" s="91"/>
      <c r="CA137" s="91"/>
      <c r="CB137" s="91"/>
      <c r="CC137" s="91"/>
      <c r="CD137" s="91"/>
      <c r="CE137" s="91"/>
      <c r="CF137" s="92"/>
      <c r="CG137" s="90"/>
      <c r="CH137" s="91"/>
      <c r="CI137" s="91"/>
      <c r="CJ137" s="91"/>
      <c r="CK137" s="91"/>
      <c r="CL137" s="91"/>
      <c r="CM137" s="91"/>
      <c r="CN137" s="91"/>
      <c r="CO137" s="91"/>
      <c r="CP137" s="91"/>
      <c r="CQ137" s="91"/>
      <c r="CR137" s="92"/>
      <c r="CS137" s="90"/>
      <c r="CT137" s="91"/>
      <c r="CU137" s="91"/>
      <c r="CV137" s="91"/>
      <c r="CW137" s="91"/>
      <c r="CX137" s="91"/>
      <c r="CY137" s="91"/>
      <c r="CZ137" s="91"/>
      <c r="DA137" s="91"/>
      <c r="DB137" s="91"/>
      <c r="DC137" s="91"/>
      <c r="DD137" s="92"/>
    </row>
    <row r="138" spans="1:108" ht="45" customHeight="1">
      <c r="A138" s="26"/>
      <c r="B138" s="100" t="s">
        <v>77</v>
      </c>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1"/>
      <c r="Z138" s="102">
        <v>225</v>
      </c>
      <c r="AA138" s="103"/>
      <c r="AB138" s="103"/>
      <c r="AC138" s="103"/>
      <c r="AD138" s="103"/>
      <c r="AE138" s="103"/>
      <c r="AF138" s="103"/>
      <c r="AG138" s="103"/>
      <c r="AH138" s="103"/>
      <c r="AI138" s="103"/>
      <c r="AJ138" s="103"/>
      <c r="AK138" s="103"/>
      <c r="AL138" s="104"/>
      <c r="AM138" s="84">
        <f t="shared" si="0"/>
        <v>694008.08</v>
      </c>
      <c r="AN138" s="85"/>
      <c r="AO138" s="85"/>
      <c r="AP138" s="85"/>
      <c r="AQ138" s="85"/>
      <c r="AR138" s="85"/>
      <c r="AS138" s="85"/>
      <c r="AT138" s="85"/>
      <c r="AU138" s="85"/>
      <c r="AV138" s="85"/>
      <c r="AW138" s="86"/>
      <c r="AX138" s="84">
        <f t="shared" si="1"/>
        <v>694008.08</v>
      </c>
      <c r="AY138" s="85"/>
      <c r="AZ138" s="85"/>
      <c r="BA138" s="85"/>
      <c r="BB138" s="85"/>
      <c r="BC138" s="85"/>
      <c r="BD138" s="85"/>
      <c r="BE138" s="85"/>
      <c r="BF138" s="85"/>
      <c r="BG138" s="85"/>
      <c r="BH138" s="85"/>
      <c r="BI138" s="86"/>
      <c r="BJ138" s="90"/>
      <c r="BK138" s="91"/>
      <c r="BL138" s="91"/>
      <c r="BM138" s="91"/>
      <c r="BN138" s="91"/>
      <c r="BO138" s="91"/>
      <c r="BP138" s="91"/>
      <c r="BQ138" s="91"/>
      <c r="BR138" s="91"/>
      <c r="BS138" s="91"/>
      <c r="BT138" s="91"/>
      <c r="BU138" s="92"/>
      <c r="BV138" s="90">
        <v>694008.08</v>
      </c>
      <c r="BW138" s="91"/>
      <c r="BX138" s="91"/>
      <c r="BY138" s="91"/>
      <c r="BZ138" s="91"/>
      <c r="CA138" s="91"/>
      <c r="CB138" s="91"/>
      <c r="CC138" s="91"/>
      <c r="CD138" s="91"/>
      <c r="CE138" s="91"/>
      <c r="CF138" s="92"/>
      <c r="CG138" s="90">
        <f>BV138</f>
        <v>694008.08</v>
      </c>
      <c r="CH138" s="91"/>
      <c r="CI138" s="91"/>
      <c r="CJ138" s="91"/>
      <c r="CK138" s="91"/>
      <c r="CL138" s="91"/>
      <c r="CM138" s="91"/>
      <c r="CN138" s="91"/>
      <c r="CO138" s="91"/>
      <c r="CP138" s="91"/>
      <c r="CQ138" s="91"/>
      <c r="CR138" s="92"/>
      <c r="CS138" s="90"/>
      <c r="CT138" s="91"/>
      <c r="CU138" s="91"/>
      <c r="CV138" s="91"/>
      <c r="CW138" s="91"/>
      <c r="CX138" s="91"/>
      <c r="CY138" s="91"/>
      <c r="CZ138" s="91"/>
      <c r="DA138" s="91"/>
      <c r="DB138" s="91"/>
      <c r="DC138" s="91"/>
      <c r="DD138" s="92"/>
    </row>
    <row r="139" spans="1:108" ht="38.25" customHeight="1">
      <c r="A139" s="26"/>
      <c r="B139" s="100" t="s">
        <v>112</v>
      </c>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1"/>
      <c r="Z139" s="102">
        <v>226</v>
      </c>
      <c r="AA139" s="103"/>
      <c r="AB139" s="103"/>
      <c r="AC139" s="103"/>
      <c r="AD139" s="103"/>
      <c r="AE139" s="103"/>
      <c r="AF139" s="103"/>
      <c r="AG139" s="103"/>
      <c r="AH139" s="103"/>
      <c r="AI139" s="103"/>
      <c r="AJ139" s="103"/>
      <c r="AK139" s="103"/>
      <c r="AL139" s="104"/>
      <c r="AM139" s="84">
        <f t="shared" si="0"/>
        <v>7739989.91</v>
      </c>
      <c r="AN139" s="85"/>
      <c r="AO139" s="85"/>
      <c r="AP139" s="85"/>
      <c r="AQ139" s="85"/>
      <c r="AR139" s="85"/>
      <c r="AS139" s="85"/>
      <c r="AT139" s="85"/>
      <c r="AU139" s="85"/>
      <c r="AV139" s="85"/>
      <c r="AW139" s="86"/>
      <c r="AX139" s="84">
        <f t="shared" si="1"/>
        <v>7739989.91</v>
      </c>
      <c r="AY139" s="85"/>
      <c r="AZ139" s="85"/>
      <c r="BA139" s="85"/>
      <c r="BB139" s="85"/>
      <c r="BC139" s="85"/>
      <c r="BD139" s="85"/>
      <c r="BE139" s="85"/>
      <c r="BF139" s="85"/>
      <c r="BG139" s="85"/>
      <c r="BH139" s="85"/>
      <c r="BI139" s="86"/>
      <c r="BJ139" s="90"/>
      <c r="BK139" s="91"/>
      <c r="BL139" s="91"/>
      <c r="BM139" s="91"/>
      <c r="BN139" s="91"/>
      <c r="BO139" s="91"/>
      <c r="BP139" s="91"/>
      <c r="BQ139" s="91"/>
      <c r="BR139" s="91"/>
      <c r="BS139" s="91"/>
      <c r="BT139" s="91"/>
      <c r="BU139" s="92"/>
      <c r="BV139" s="90">
        <v>7739989.91</v>
      </c>
      <c r="BW139" s="91"/>
      <c r="BX139" s="91"/>
      <c r="BY139" s="91"/>
      <c r="BZ139" s="91"/>
      <c r="CA139" s="91"/>
      <c r="CB139" s="91"/>
      <c r="CC139" s="91"/>
      <c r="CD139" s="91"/>
      <c r="CE139" s="91"/>
      <c r="CF139" s="92"/>
      <c r="CG139" s="90">
        <f>BV139</f>
        <v>7739989.91</v>
      </c>
      <c r="CH139" s="91"/>
      <c r="CI139" s="91"/>
      <c r="CJ139" s="91"/>
      <c r="CK139" s="91"/>
      <c r="CL139" s="91"/>
      <c r="CM139" s="91"/>
      <c r="CN139" s="91"/>
      <c r="CO139" s="91"/>
      <c r="CP139" s="91"/>
      <c r="CQ139" s="91"/>
      <c r="CR139" s="92"/>
      <c r="CS139" s="90"/>
      <c r="CT139" s="91"/>
      <c r="CU139" s="91"/>
      <c r="CV139" s="91"/>
      <c r="CW139" s="91"/>
      <c r="CX139" s="91"/>
      <c r="CY139" s="91"/>
      <c r="CZ139" s="91"/>
      <c r="DA139" s="91"/>
      <c r="DB139" s="91"/>
      <c r="DC139" s="91"/>
      <c r="DD139" s="92"/>
    </row>
    <row r="140" spans="1:108" ht="36" customHeight="1">
      <c r="A140" s="26"/>
      <c r="B140" s="100" t="s">
        <v>78</v>
      </c>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1"/>
      <c r="Z140" s="102">
        <v>260</v>
      </c>
      <c r="AA140" s="103"/>
      <c r="AB140" s="103"/>
      <c r="AC140" s="103"/>
      <c r="AD140" s="103"/>
      <c r="AE140" s="103"/>
      <c r="AF140" s="103"/>
      <c r="AG140" s="103"/>
      <c r="AH140" s="103"/>
      <c r="AI140" s="103"/>
      <c r="AJ140" s="103"/>
      <c r="AK140" s="103"/>
      <c r="AL140" s="104"/>
      <c r="AM140" s="84">
        <f t="shared" si="0"/>
        <v>15211</v>
      </c>
      <c r="AN140" s="85"/>
      <c r="AO140" s="85"/>
      <c r="AP140" s="85"/>
      <c r="AQ140" s="85"/>
      <c r="AR140" s="85"/>
      <c r="AS140" s="85"/>
      <c r="AT140" s="85"/>
      <c r="AU140" s="85"/>
      <c r="AV140" s="85"/>
      <c r="AW140" s="86"/>
      <c r="AX140" s="84">
        <f t="shared" si="1"/>
        <v>15211</v>
      </c>
      <c r="AY140" s="85"/>
      <c r="AZ140" s="85"/>
      <c r="BA140" s="85"/>
      <c r="BB140" s="85"/>
      <c r="BC140" s="85"/>
      <c r="BD140" s="85"/>
      <c r="BE140" s="85"/>
      <c r="BF140" s="85"/>
      <c r="BG140" s="85"/>
      <c r="BH140" s="85"/>
      <c r="BI140" s="86"/>
      <c r="BJ140" s="90"/>
      <c r="BK140" s="91"/>
      <c r="BL140" s="91"/>
      <c r="BM140" s="91"/>
      <c r="BN140" s="91"/>
      <c r="BO140" s="91"/>
      <c r="BP140" s="91"/>
      <c r="BQ140" s="91"/>
      <c r="BR140" s="91"/>
      <c r="BS140" s="91"/>
      <c r="BT140" s="91"/>
      <c r="BU140" s="92"/>
      <c r="BV140" s="90">
        <f>BV142</f>
        <v>15211</v>
      </c>
      <c r="BW140" s="91"/>
      <c r="BX140" s="91"/>
      <c r="BY140" s="91"/>
      <c r="BZ140" s="91"/>
      <c r="CA140" s="91"/>
      <c r="CB140" s="91"/>
      <c r="CC140" s="91"/>
      <c r="CD140" s="91"/>
      <c r="CE140" s="91"/>
      <c r="CF140" s="92"/>
      <c r="CG140" s="90">
        <f>CG142</f>
        <v>15211</v>
      </c>
      <c r="CH140" s="91"/>
      <c r="CI140" s="91"/>
      <c r="CJ140" s="91"/>
      <c r="CK140" s="91"/>
      <c r="CL140" s="91"/>
      <c r="CM140" s="91"/>
      <c r="CN140" s="91"/>
      <c r="CO140" s="91"/>
      <c r="CP140" s="91"/>
      <c r="CQ140" s="91"/>
      <c r="CR140" s="92"/>
      <c r="CS140" s="90"/>
      <c r="CT140" s="91"/>
      <c r="CU140" s="91"/>
      <c r="CV140" s="91"/>
      <c r="CW140" s="91"/>
      <c r="CX140" s="91"/>
      <c r="CY140" s="91"/>
      <c r="CZ140" s="91"/>
      <c r="DA140" s="91"/>
      <c r="DB140" s="91"/>
      <c r="DC140" s="91"/>
      <c r="DD140" s="92"/>
    </row>
    <row r="141" spans="1:108" ht="18.75">
      <c r="A141" s="24"/>
      <c r="B141" s="112" t="s">
        <v>30</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3"/>
      <c r="Z141" s="114"/>
      <c r="AA141" s="115"/>
      <c r="AB141" s="115"/>
      <c r="AC141" s="115"/>
      <c r="AD141" s="115"/>
      <c r="AE141" s="115"/>
      <c r="AF141" s="115"/>
      <c r="AG141" s="115"/>
      <c r="AH141" s="115"/>
      <c r="AI141" s="115"/>
      <c r="AJ141" s="115"/>
      <c r="AK141" s="115"/>
      <c r="AL141" s="116"/>
      <c r="AM141" s="84"/>
      <c r="AN141" s="85"/>
      <c r="AO141" s="85"/>
      <c r="AP141" s="85"/>
      <c r="AQ141" s="85"/>
      <c r="AR141" s="85"/>
      <c r="AS141" s="85"/>
      <c r="AT141" s="85"/>
      <c r="AU141" s="85"/>
      <c r="AV141" s="85"/>
      <c r="AW141" s="86"/>
      <c r="AX141" s="84"/>
      <c r="AY141" s="85"/>
      <c r="AZ141" s="85"/>
      <c r="BA141" s="85"/>
      <c r="BB141" s="85"/>
      <c r="BC141" s="85"/>
      <c r="BD141" s="85"/>
      <c r="BE141" s="85"/>
      <c r="BF141" s="85"/>
      <c r="BG141" s="85"/>
      <c r="BH141" s="85"/>
      <c r="BI141" s="86"/>
      <c r="BJ141" s="109"/>
      <c r="BK141" s="110"/>
      <c r="BL141" s="110"/>
      <c r="BM141" s="110"/>
      <c r="BN141" s="110"/>
      <c r="BO141" s="110"/>
      <c r="BP141" s="110"/>
      <c r="BQ141" s="110"/>
      <c r="BR141" s="110"/>
      <c r="BS141" s="110"/>
      <c r="BT141" s="110"/>
      <c r="BU141" s="111"/>
      <c r="BV141" s="109"/>
      <c r="BW141" s="110"/>
      <c r="BX141" s="110"/>
      <c r="BY141" s="110"/>
      <c r="BZ141" s="110"/>
      <c r="CA141" s="110"/>
      <c r="CB141" s="110"/>
      <c r="CC141" s="110"/>
      <c r="CD141" s="110"/>
      <c r="CE141" s="110"/>
      <c r="CF141" s="111"/>
      <c r="CG141" s="90"/>
      <c r="CH141" s="91"/>
      <c r="CI141" s="91"/>
      <c r="CJ141" s="91"/>
      <c r="CK141" s="91"/>
      <c r="CL141" s="91"/>
      <c r="CM141" s="91"/>
      <c r="CN141" s="91"/>
      <c r="CO141" s="91"/>
      <c r="CP141" s="91"/>
      <c r="CQ141" s="91"/>
      <c r="CR141" s="92"/>
      <c r="CS141" s="109"/>
      <c r="CT141" s="110"/>
      <c r="CU141" s="110"/>
      <c r="CV141" s="110"/>
      <c r="CW141" s="110"/>
      <c r="CX141" s="110"/>
      <c r="CY141" s="110"/>
      <c r="CZ141" s="110"/>
      <c r="DA141" s="110"/>
      <c r="DB141" s="110"/>
      <c r="DC141" s="110"/>
      <c r="DD141" s="111"/>
    </row>
    <row r="142" spans="1:108" ht="45" customHeight="1">
      <c r="A142" s="26"/>
      <c r="B142" s="100" t="s">
        <v>79</v>
      </c>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1"/>
      <c r="Z142" s="102">
        <v>262</v>
      </c>
      <c r="AA142" s="103"/>
      <c r="AB142" s="103"/>
      <c r="AC142" s="103"/>
      <c r="AD142" s="103"/>
      <c r="AE142" s="103"/>
      <c r="AF142" s="103"/>
      <c r="AG142" s="103"/>
      <c r="AH142" s="103"/>
      <c r="AI142" s="103"/>
      <c r="AJ142" s="103"/>
      <c r="AK142" s="103"/>
      <c r="AL142" s="104"/>
      <c r="AM142" s="84">
        <f t="shared" si="0"/>
        <v>15211</v>
      </c>
      <c r="AN142" s="85"/>
      <c r="AO142" s="85"/>
      <c r="AP142" s="85"/>
      <c r="AQ142" s="85"/>
      <c r="AR142" s="85"/>
      <c r="AS142" s="85"/>
      <c r="AT142" s="85"/>
      <c r="AU142" s="85"/>
      <c r="AV142" s="85"/>
      <c r="AW142" s="86"/>
      <c r="AX142" s="84">
        <f t="shared" si="1"/>
        <v>15211</v>
      </c>
      <c r="AY142" s="85"/>
      <c r="AZ142" s="85"/>
      <c r="BA142" s="85"/>
      <c r="BB142" s="85"/>
      <c r="BC142" s="85"/>
      <c r="BD142" s="85"/>
      <c r="BE142" s="85"/>
      <c r="BF142" s="85"/>
      <c r="BG142" s="85"/>
      <c r="BH142" s="85"/>
      <c r="BI142" s="86"/>
      <c r="BJ142" s="90"/>
      <c r="BK142" s="91"/>
      <c r="BL142" s="91"/>
      <c r="BM142" s="91"/>
      <c r="BN142" s="91"/>
      <c r="BO142" s="91"/>
      <c r="BP142" s="91"/>
      <c r="BQ142" s="91"/>
      <c r="BR142" s="91"/>
      <c r="BS142" s="91"/>
      <c r="BT142" s="91"/>
      <c r="BU142" s="92"/>
      <c r="BV142" s="90">
        <v>15211</v>
      </c>
      <c r="BW142" s="91"/>
      <c r="BX142" s="91"/>
      <c r="BY142" s="91"/>
      <c r="BZ142" s="91"/>
      <c r="CA142" s="91"/>
      <c r="CB142" s="91"/>
      <c r="CC142" s="91"/>
      <c r="CD142" s="91"/>
      <c r="CE142" s="91"/>
      <c r="CF142" s="92"/>
      <c r="CG142" s="90">
        <f>BV142</f>
        <v>15211</v>
      </c>
      <c r="CH142" s="91"/>
      <c r="CI142" s="91"/>
      <c r="CJ142" s="91"/>
      <c r="CK142" s="91"/>
      <c r="CL142" s="91"/>
      <c r="CM142" s="91"/>
      <c r="CN142" s="91"/>
      <c r="CO142" s="91"/>
      <c r="CP142" s="91"/>
      <c r="CQ142" s="91"/>
      <c r="CR142" s="92"/>
      <c r="CS142" s="90"/>
      <c r="CT142" s="91"/>
      <c r="CU142" s="91"/>
      <c r="CV142" s="91"/>
      <c r="CW142" s="91"/>
      <c r="CX142" s="91"/>
      <c r="CY142" s="91"/>
      <c r="CZ142" s="91"/>
      <c r="DA142" s="91"/>
      <c r="DB142" s="91"/>
      <c r="DC142" s="91"/>
      <c r="DD142" s="92"/>
    </row>
    <row r="143" spans="1:108" ht="18.75">
      <c r="A143" s="26"/>
      <c r="B143" s="100" t="s">
        <v>80</v>
      </c>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1"/>
      <c r="Z143" s="102">
        <v>290</v>
      </c>
      <c r="AA143" s="103"/>
      <c r="AB143" s="103"/>
      <c r="AC143" s="103"/>
      <c r="AD143" s="103"/>
      <c r="AE143" s="103"/>
      <c r="AF143" s="103"/>
      <c r="AG143" s="103"/>
      <c r="AH143" s="103"/>
      <c r="AI143" s="103"/>
      <c r="AJ143" s="103"/>
      <c r="AK143" s="103"/>
      <c r="AL143" s="104"/>
      <c r="AM143" s="84">
        <f t="shared" si="0"/>
        <v>814821.48</v>
      </c>
      <c r="AN143" s="85"/>
      <c r="AO143" s="85"/>
      <c r="AP143" s="85"/>
      <c r="AQ143" s="85"/>
      <c r="AR143" s="85"/>
      <c r="AS143" s="85"/>
      <c r="AT143" s="85"/>
      <c r="AU143" s="85"/>
      <c r="AV143" s="85"/>
      <c r="AW143" s="86"/>
      <c r="AX143" s="84">
        <f t="shared" si="1"/>
        <v>814821.48</v>
      </c>
      <c r="AY143" s="85"/>
      <c r="AZ143" s="85"/>
      <c r="BA143" s="85"/>
      <c r="BB143" s="85"/>
      <c r="BC143" s="85"/>
      <c r="BD143" s="85"/>
      <c r="BE143" s="85"/>
      <c r="BF143" s="85"/>
      <c r="BG143" s="85"/>
      <c r="BH143" s="85"/>
      <c r="BI143" s="86"/>
      <c r="BJ143" s="90"/>
      <c r="BK143" s="91"/>
      <c r="BL143" s="91"/>
      <c r="BM143" s="91"/>
      <c r="BN143" s="91"/>
      <c r="BO143" s="91"/>
      <c r="BP143" s="91"/>
      <c r="BQ143" s="91"/>
      <c r="BR143" s="91"/>
      <c r="BS143" s="91"/>
      <c r="BT143" s="91"/>
      <c r="BU143" s="92"/>
      <c r="BV143" s="90">
        <v>814821.48</v>
      </c>
      <c r="BW143" s="91"/>
      <c r="BX143" s="91"/>
      <c r="BY143" s="91"/>
      <c r="BZ143" s="91"/>
      <c r="CA143" s="91"/>
      <c r="CB143" s="91"/>
      <c r="CC143" s="91"/>
      <c r="CD143" s="91"/>
      <c r="CE143" s="91"/>
      <c r="CF143" s="92"/>
      <c r="CG143" s="90">
        <f>BV143</f>
        <v>814821.48</v>
      </c>
      <c r="CH143" s="91"/>
      <c r="CI143" s="91"/>
      <c r="CJ143" s="91"/>
      <c r="CK143" s="91"/>
      <c r="CL143" s="91"/>
      <c r="CM143" s="91"/>
      <c r="CN143" s="91"/>
      <c r="CO143" s="91"/>
      <c r="CP143" s="91"/>
      <c r="CQ143" s="91"/>
      <c r="CR143" s="92"/>
      <c r="CS143" s="90"/>
      <c r="CT143" s="91"/>
      <c r="CU143" s="91"/>
      <c r="CV143" s="91"/>
      <c r="CW143" s="91"/>
      <c r="CX143" s="91"/>
      <c r="CY143" s="91"/>
      <c r="CZ143" s="91"/>
      <c r="DA143" s="91"/>
      <c r="DB143" s="91"/>
      <c r="DC143" s="91"/>
      <c r="DD143" s="92"/>
    </row>
    <row r="144" spans="1:108" ht="45" customHeight="1">
      <c r="A144" s="26"/>
      <c r="B144" s="100" t="s">
        <v>81</v>
      </c>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1"/>
      <c r="Z144" s="102">
        <v>300</v>
      </c>
      <c r="AA144" s="103"/>
      <c r="AB144" s="103"/>
      <c r="AC144" s="103"/>
      <c r="AD144" s="103"/>
      <c r="AE144" s="103"/>
      <c r="AF144" s="103"/>
      <c r="AG144" s="103"/>
      <c r="AH144" s="103"/>
      <c r="AI144" s="103"/>
      <c r="AJ144" s="103"/>
      <c r="AK144" s="103"/>
      <c r="AL144" s="104"/>
      <c r="AM144" s="84">
        <f t="shared" si="0"/>
        <v>3139640.0700000003</v>
      </c>
      <c r="AN144" s="85"/>
      <c r="AO144" s="85"/>
      <c r="AP144" s="85"/>
      <c r="AQ144" s="85"/>
      <c r="AR144" s="85"/>
      <c r="AS144" s="85"/>
      <c r="AT144" s="85"/>
      <c r="AU144" s="85"/>
      <c r="AV144" s="85"/>
      <c r="AW144" s="86"/>
      <c r="AX144" s="84">
        <f t="shared" si="1"/>
        <v>3139640.0700000003</v>
      </c>
      <c r="AY144" s="85"/>
      <c r="AZ144" s="85"/>
      <c r="BA144" s="85"/>
      <c r="BB144" s="85"/>
      <c r="BC144" s="85"/>
      <c r="BD144" s="85"/>
      <c r="BE144" s="85"/>
      <c r="BF144" s="85"/>
      <c r="BG144" s="85"/>
      <c r="BH144" s="85"/>
      <c r="BI144" s="86"/>
      <c r="BJ144" s="90"/>
      <c r="BK144" s="91"/>
      <c r="BL144" s="91"/>
      <c r="BM144" s="91"/>
      <c r="BN144" s="91"/>
      <c r="BO144" s="91"/>
      <c r="BP144" s="91"/>
      <c r="BQ144" s="91"/>
      <c r="BR144" s="91"/>
      <c r="BS144" s="91"/>
      <c r="BT144" s="91"/>
      <c r="BU144" s="92"/>
      <c r="BV144" s="90">
        <f>BV146+BV148</f>
        <v>3139640.0700000003</v>
      </c>
      <c r="BW144" s="91"/>
      <c r="BX144" s="91"/>
      <c r="BY144" s="91"/>
      <c r="BZ144" s="91"/>
      <c r="CA144" s="91"/>
      <c r="CB144" s="91"/>
      <c r="CC144" s="91"/>
      <c r="CD144" s="91"/>
      <c r="CE144" s="91"/>
      <c r="CF144" s="92"/>
      <c r="CG144" s="90">
        <f>BV144</f>
        <v>3139640.0700000003</v>
      </c>
      <c r="CH144" s="91"/>
      <c r="CI144" s="91"/>
      <c r="CJ144" s="91"/>
      <c r="CK144" s="91"/>
      <c r="CL144" s="91"/>
      <c r="CM144" s="91"/>
      <c r="CN144" s="91"/>
      <c r="CO144" s="91"/>
      <c r="CP144" s="91"/>
      <c r="CQ144" s="91"/>
      <c r="CR144" s="92"/>
      <c r="CS144" s="90"/>
      <c r="CT144" s="91"/>
      <c r="CU144" s="91"/>
      <c r="CV144" s="91"/>
      <c r="CW144" s="91"/>
      <c r="CX144" s="91"/>
      <c r="CY144" s="91"/>
      <c r="CZ144" s="91"/>
      <c r="DA144" s="91"/>
      <c r="DB144" s="91"/>
      <c r="DC144" s="91"/>
      <c r="DD144" s="92"/>
    </row>
    <row r="145" spans="1:108" ht="18.75">
      <c r="A145" s="24"/>
      <c r="B145" s="112" t="s">
        <v>30</v>
      </c>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3"/>
      <c r="Z145" s="114"/>
      <c r="AA145" s="115"/>
      <c r="AB145" s="115"/>
      <c r="AC145" s="115"/>
      <c r="AD145" s="115"/>
      <c r="AE145" s="115"/>
      <c r="AF145" s="115"/>
      <c r="AG145" s="115"/>
      <c r="AH145" s="115"/>
      <c r="AI145" s="115"/>
      <c r="AJ145" s="115"/>
      <c r="AK145" s="115"/>
      <c r="AL145" s="116"/>
      <c r="AM145" s="84"/>
      <c r="AN145" s="85"/>
      <c r="AO145" s="85"/>
      <c r="AP145" s="85"/>
      <c r="AQ145" s="85"/>
      <c r="AR145" s="85"/>
      <c r="AS145" s="85"/>
      <c r="AT145" s="85"/>
      <c r="AU145" s="85"/>
      <c r="AV145" s="85"/>
      <c r="AW145" s="86"/>
      <c r="AX145" s="84"/>
      <c r="AY145" s="85"/>
      <c r="AZ145" s="85"/>
      <c r="BA145" s="85"/>
      <c r="BB145" s="85"/>
      <c r="BC145" s="85"/>
      <c r="BD145" s="85"/>
      <c r="BE145" s="85"/>
      <c r="BF145" s="85"/>
      <c r="BG145" s="85"/>
      <c r="BH145" s="85"/>
      <c r="BI145" s="86"/>
      <c r="BJ145" s="109"/>
      <c r="BK145" s="110"/>
      <c r="BL145" s="110"/>
      <c r="BM145" s="110"/>
      <c r="BN145" s="110"/>
      <c r="BO145" s="110"/>
      <c r="BP145" s="110"/>
      <c r="BQ145" s="110"/>
      <c r="BR145" s="110"/>
      <c r="BS145" s="110"/>
      <c r="BT145" s="110"/>
      <c r="BU145" s="111"/>
      <c r="BV145" s="109"/>
      <c r="BW145" s="110"/>
      <c r="BX145" s="110"/>
      <c r="BY145" s="110"/>
      <c r="BZ145" s="110"/>
      <c r="CA145" s="110"/>
      <c r="CB145" s="110"/>
      <c r="CC145" s="110"/>
      <c r="CD145" s="110"/>
      <c r="CE145" s="110"/>
      <c r="CF145" s="111"/>
      <c r="CG145" s="90"/>
      <c r="CH145" s="91"/>
      <c r="CI145" s="91"/>
      <c r="CJ145" s="91"/>
      <c r="CK145" s="91"/>
      <c r="CL145" s="91"/>
      <c r="CM145" s="91"/>
      <c r="CN145" s="91"/>
      <c r="CO145" s="91"/>
      <c r="CP145" s="91"/>
      <c r="CQ145" s="91"/>
      <c r="CR145" s="92"/>
      <c r="CS145" s="109"/>
      <c r="CT145" s="110"/>
      <c r="CU145" s="110"/>
      <c r="CV145" s="110"/>
      <c r="CW145" s="110"/>
      <c r="CX145" s="110"/>
      <c r="CY145" s="110"/>
      <c r="CZ145" s="110"/>
      <c r="DA145" s="110"/>
      <c r="DB145" s="110"/>
      <c r="DC145" s="110"/>
      <c r="DD145" s="111"/>
    </row>
    <row r="146" spans="1:108" ht="36" customHeight="1">
      <c r="A146" s="26"/>
      <c r="B146" s="100" t="s">
        <v>82</v>
      </c>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1"/>
      <c r="Z146" s="102">
        <v>310</v>
      </c>
      <c r="AA146" s="103"/>
      <c r="AB146" s="103"/>
      <c r="AC146" s="103"/>
      <c r="AD146" s="103"/>
      <c r="AE146" s="103"/>
      <c r="AF146" s="103"/>
      <c r="AG146" s="103"/>
      <c r="AH146" s="103"/>
      <c r="AI146" s="103"/>
      <c r="AJ146" s="103"/>
      <c r="AK146" s="103"/>
      <c r="AL146" s="104"/>
      <c r="AM146" s="84">
        <f t="shared" si="0"/>
        <v>2768532.31</v>
      </c>
      <c r="AN146" s="85"/>
      <c r="AO146" s="85"/>
      <c r="AP146" s="85"/>
      <c r="AQ146" s="85"/>
      <c r="AR146" s="85"/>
      <c r="AS146" s="85"/>
      <c r="AT146" s="85"/>
      <c r="AU146" s="85"/>
      <c r="AV146" s="85"/>
      <c r="AW146" s="86"/>
      <c r="AX146" s="84">
        <f t="shared" si="1"/>
        <v>2768532.31</v>
      </c>
      <c r="AY146" s="85"/>
      <c r="AZ146" s="85"/>
      <c r="BA146" s="85"/>
      <c r="BB146" s="85"/>
      <c r="BC146" s="85"/>
      <c r="BD146" s="85"/>
      <c r="BE146" s="85"/>
      <c r="BF146" s="85"/>
      <c r="BG146" s="85"/>
      <c r="BH146" s="85"/>
      <c r="BI146" s="86"/>
      <c r="BJ146" s="90"/>
      <c r="BK146" s="91"/>
      <c r="BL146" s="91"/>
      <c r="BM146" s="91"/>
      <c r="BN146" s="91"/>
      <c r="BO146" s="91"/>
      <c r="BP146" s="91"/>
      <c r="BQ146" s="91"/>
      <c r="BR146" s="91"/>
      <c r="BS146" s="91"/>
      <c r="BT146" s="91"/>
      <c r="BU146" s="92"/>
      <c r="BV146" s="90">
        <v>2768532.31</v>
      </c>
      <c r="BW146" s="91"/>
      <c r="BX146" s="91"/>
      <c r="BY146" s="91"/>
      <c r="BZ146" s="91"/>
      <c r="CA146" s="91"/>
      <c r="CB146" s="91"/>
      <c r="CC146" s="91"/>
      <c r="CD146" s="91"/>
      <c r="CE146" s="91"/>
      <c r="CF146" s="92"/>
      <c r="CG146" s="90">
        <f>BV146</f>
        <v>2768532.31</v>
      </c>
      <c r="CH146" s="91"/>
      <c r="CI146" s="91"/>
      <c r="CJ146" s="91"/>
      <c r="CK146" s="91"/>
      <c r="CL146" s="91"/>
      <c r="CM146" s="91"/>
      <c r="CN146" s="91"/>
      <c r="CO146" s="91"/>
      <c r="CP146" s="91"/>
      <c r="CQ146" s="91"/>
      <c r="CR146" s="92"/>
      <c r="CS146" s="90"/>
      <c r="CT146" s="91"/>
      <c r="CU146" s="91"/>
      <c r="CV146" s="91"/>
      <c r="CW146" s="91"/>
      <c r="CX146" s="91"/>
      <c r="CY146" s="91"/>
      <c r="CZ146" s="91"/>
      <c r="DA146" s="91"/>
      <c r="DB146" s="91"/>
      <c r="DC146" s="91"/>
      <c r="DD146" s="92"/>
    </row>
    <row r="147" spans="1:108" ht="45" customHeight="1">
      <c r="A147" s="26"/>
      <c r="B147" s="100" t="s">
        <v>83</v>
      </c>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1"/>
      <c r="Z147" s="102">
        <v>320</v>
      </c>
      <c r="AA147" s="103"/>
      <c r="AB147" s="103"/>
      <c r="AC147" s="103"/>
      <c r="AD147" s="103"/>
      <c r="AE147" s="103"/>
      <c r="AF147" s="103"/>
      <c r="AG147" s="103"/>
      <c r="AH147" s="103"/>
      <c r="AI147" s="103"/>
      <c r="AJ147" s="103"/>
      <c r="AK147" s="103"/>
      <c r="AL147" s="104"/>
      <c r="AM147" s="84"/>
      <c r="AN147" s="85"/>
      <c r="AO147" s="85"/>
      <c r="AP147" s="85"/>
      <c r="AQ147" s="85"/>
      <c r="AR147" s="85"/>
      <c r="AS147" s="85"/>
      <c r="AT147" s="85"/>
      <c r="AU147" s="85"/>
      <c r="AV147" s="85"/>
      <c r="AW147" s="86"/>
      <c r="AX147" s="84"/>
      <c r="AY147" s="85"/>
      <c r="AZ147" s="85"/>
      <c r="BA147" s="85"/>
      <c r="BB147" s="85"/>
      <c r="BC147" s="85"/>
      <c r="BD147" s="85"/>
      <c r="BE147" s="85"/>
      <c r="BF147" s="85"/>
      <c r="BG147" s="85"/>
      <c r="BH147" s="85"/>
      <c r="BI147" s="86"/>
      <c r="BJ147" s="90"/>
      <c r="BK147" s="91"/>
      <c r="BL147" s="91"/>
      <c r="BM147" s="91"/>
      <c r="BN147" s="91"/>
      <c r="BO147" s="91"/>
      <c r="BP147" s="91"/>
      <c r="BQ147" s="91"/>
      <c r="BR147" s="91"/>
      <c r="BS147" s="91"/>
      <c r="BT147" s="91"/>
      <c r="BU147" s="92"/>
      <c r="BV147" s="90"/>
      <c r="BW147" s="91"/>
      <c r="BX147" s="91"/>
      <c r="BY147" s="91"/>
      <c r="BZ147" s="91"/>
      <c r="CA147" s="91"/>
      <c r="CB147" s="91"/>
      <c r="CC147" s="91"/>
      <c r="CD147" s="91"/>
      <c r="CE147" s="91"/>
      <c r="CF147" s="92"/>
      <c r="CG147" s="90"/>
      <c r="CH147" s="91"/>
      <c r="CI147" s="91"/>
      <c r="CJ147" s="91"/>
      <c r="CK147" s="91"/>
      <c r="CL147" s="91"/>
      <c r="CM147" s="91"/>
      <c r="CN147" s="91"/>
      <c r="CO147" s="91"/>
      <c r="CP147" s="91"/>
      <c r="CQ147" s="91"/>
      <c r="CR147" s="92"/>
      <c r="CS147" s="90"/>
      <c r="CT147" s="91"/>
      <c r="CU147" s="91"/>
      <c r="CV147" s="91"/>
      <c r="CW147" s="91"/>
      <c r="CX147" s="91"/>
      <c r="CY147" s="91"/>
      <c r="CZ147" s="91"/>
      <c r="DA147" s="91"/>
      <c r="DB147" s="91"/>
      <c r="DC147" s="91"/>
      <c r="DD147" s="92"/>
    </row>
    <row r="148" spans="1:108" ht="34.5" customHeight="1">
      <c r="A148" s="26"/>
      <c r="B148" s="100" t="s">
        <v>84</v>
      </c>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1"/>
      <c r="Z148" s="102">
        <v>340</v>
      </c>
      <c r="AA148" s="103"/>
      <c r="AB148" s="103"/>
      <c r="AC148" s="103"/>
      <c r="AD148" s="103"/>
      <c r="AE148" s="103"/>
      <c r="AF148" s="103"/>
      <c r="AG148" s="103"/>
      <c r="AH148" s="103"/>
      <c r="AI148" s="103"/>
      <c r="AJ148" s="103"/>
      <c r="AK148" s="103"/>
      <c r="AL148" s="104"/>
      <c r="AM148" s="84">
        <f t="shared" si="0"/>
        <v>371107.76</v>
      </c>
      <c r="AN148" s="85"/>
      <c r="AO148" s="85"/>
      <c r="AP148" s="85"/>
      <c r="AQ148" s="85"/>
      <c r="AR148" s="85"/>
      <c r="AS148" s="85"/>
      <c r="AT148" s="85"/>
      <c r="AU148" s="85"/>
      <c r="AV148" s="85"/>
      <c r="AW148" s="86"/>
      <c r="AX148" s="84">
        <f t="shared" si="1"/>
        <v>371107.76</v>
      </c>
      <c r="AY148" s="85"/>
      <c r="AZ148" s="85"/>
      <c r="BA148" s="85"/>
      <c r="BB148" s="85"/>
      <c r="BC148" s="85"/>
      <c r="BD148" s="85"/>
      <c r="BE148" s="85"/>
      <c r="BF148" s="85"/>
      <c r="BG148" s="85"/>
      <c r="BH148" s="85"/>
      <c r="BI148" s="86"/>
      <c r="BJ148" s="90"/>
      <c r="BK148" s="91"/>
      <c r="BL148" s="91"/>
      <c r="BM148" s="91"/>
      <c r="BN148" s="91"/>
      <c r="BO148" s="91"/>
      <c r="BP148" s="91"/>
      <c r="BQ148" s="91"/>
      <c r="BR148" s="91"/>
      <c r="BS148" s="91"/>
      <c r="BT148" s="91"/>
      <c r="BU148" s="92"/>
      <c r="BV148" s="90">
        <v>371107.76</v>
      </c>
      <c r="BW148" s="91"/>
      <c r="BX148" s="91"/>
      <c r="BY148" s="91"/>
      <c r="BZ148" s="91"/>
      <c r="CA148" s="91"/>
      <c r="CB148" s="91"/>
      <c r="CC148" s="91"/>
      <c r="CD148" s="91"/>
      <c r="CE148" s="91"/>
      <c r="CF148" s="92"/>
      <c r="CG148" s="90">
        <f>BV148</f>
        <v>371107.76</v>
      </c>
      <c r="CH148" s="91"/>
      <c r="CI148" s="91"/>
      <c r="CJ148" s="91"/>
      <c r="CK148" s="91"/>
      <c r="CL148" s="91"/>
      <c r="CM148" s="91"/>
      <c r="CN148" s="91"/>
      <c r="CO148" s="91"/>
      <c r="CP148" s="91"/>
      <c r="CQ148" s="91"/>
      <c r="CR148" s="92"/>
      <c r="CS148" s="90"/>
      <c r="CT148" s="91"/>
      <c r="CU148" s="91"/>
      <c r="CV148" s="91"/>
      <c r="CW148" s="91"/>
      <c r="CX148" s="91"/>
      <c r="CY148" s="91"/>
      <c r="CZ148" s="91"/>
      <c r="DA148" s="91"/>
      <c r="DB148" s="91"/>
      <c r="DC148" s="91"/>
      <c r="DD148" s="92"/>
    </row>
    <row r="149" spans="1:108" ht="45" customHeight="1">
      <c r="A149" s="26"/>
      <c r="B149" s="100" t="s">
        <v>85</v>
      </c>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1"/>
      <c r="Z149" s="102">
        <v>500</v>
      </c>
      <c r="AA149" s="103"/>
      <c r="AB149" s="103"/>
      <c r="AC149" s="103"/>
      <c r="AD149" s="103"/>
      <c r="AE149" s="103"/>
      <c r="AF149" s="103"/>
      <c r="AG149" s="103"/>
      <c r="AH149" s="103"/>
      <c r="AI149" s="103"/>
      <c r="AJ149" s="103"/>
      <c r="AK149" s="103"/>
      <c r="AL149" s="104"/>
      <c r="AM149" s="90"/>
      <c r="AN149" s="91"/>
      <c r="AO149" s="91"/>
      <c r="AP149" s="91"/>
      <c r="AQ149" s="91"/>
      <c r="AR149" s="91"/>
      <c r="AS149" s="91"/>
      <c r="AT149" s="91"/>
      <c r="AU149" s="91"/>
      <c r="AV149" s="91"/>
      <c r="AW149" s="92"/>
      <c r="AX149" s="90"/>
      <c r="AY149" s="91"/>
      <c r="AZ149" s="91"/>
      <c r="BA149" s="91"/>
      <c r="BB149" s="91"/>
      <c r="BC149" s="91"/>
      <c r="BD149" s="91"/>
      <c r="BE149" s="91"/>
      <c r="BF149" s="91"/>
      <c r="BG149" s="91"/>
      <c r="BH149" s="91"/>
      <c r="BI149" s="92"/>
      <c r="BJ149" s="90"/>
      <c r="BK149" s="91"/>
      <c r="BL149" s="91"/>
      <c r="BM149" s="91"/>
      <c r="BN149" s="91"/>
      <c r="BO149" s="91"/>
      <c r="BP149" s="91"/>
      <c r="BQ149" s="91"/>
      <c r="BR149" s="91"/>
      <c r="BS149" s="91"/>
      <c r="BT149" s="91"/>
      <c r="BU149" s="92"/>
      <c r="BV149" s="90"/>
      <c r="BW149" s="91"/>
      <c r="BX149" s="91"/>
      <c r="BY149" s="91"/>
      <c r="BZ149" s="91"/>
      <c r="CA149" s="91"/>
      <c r="CB149" s="91"/>
      <c r="CC149" s="91"/>
      <c r="CD149" s="91"/>
      <c r="CE149" s="91"/>
      <c r="CF149" s="92"/>
      <c r="CG149" s="90"/>
      <c r="CH149" s="91"/>
      <c r="CI149" s="91"/>
      <c r="CJ149" s="91"/>
      <c r="CK149" s="91"/>
      <c r="CL149" s="91"/>
      <c r="CM149" s="91"/>
      <c r="CN149" s="91"/>
      <c r="CO149" s="91"/>
      <c r="CP149" s="91"/>
      <c r="CQ149" s="91"/>
      <c r="CR149" s="92"/>
      <c r="CS149" s="90"/>
      <c r="CT149" s="91"/>
      <c r="CU149" s="91"/>
      <c r="CV149" s="91"/>
      <c r="CW149" s="91"/>
      <c r="CX149" s="91"/>
      <c r="CY149" s="91"/>
      <c r="CZ149" s="91"/>
      <c r="DA149" s="91"/>
      <c r="DB149" s="91"/>
      <c r="DC149" s="91"/>
      <c r="DD149" s="92"/>
    </row>
    <row r="150" spans="1:108" ht="18.75">
      <c r="A150" s="24"/>
      <c r="B150" s="112" t="s">
        <v>30</v>
      </c>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3"/>
      <c r="Z150" s="114"/>
      <c r="AA150" s="115"/>
      <c r="AB150" s="115"/>
      <c r="AC150" s="115"/>
      <c r="AD150" s="115"/>
      <c r="AE150" s="115"/>
      <c r="AF150" s="115"/>
      <c r="AG150" s="115"/>
      <c r="AH150" s="115"/>
      <c r="AI150" s="115"/>
      <c r="AJ150" s="115"/>
      <c r="AK150" s="115"/>
      <c r="AL150" s="116"/>
      <c r="AM150" s="109"/>
      <c r="AN150" s="110"/>
      <c r="AO150" s="110"/>
      <c r="AP150" s="110"/>
      <c r="AQ150" s="110"/>
      <c r="AR150" s="110"/>
      <c r="AS150" s="110"/>
      <c r="AT150" s="110"/>
      <c r="AU150" s="110"/>
      <c r="AV150" s="110"/>
      <c r="AW150" s="111"/>
      <c r="AX150" s="109"/>
      <c r="AY150" s="110"/>
      <c r="AZ150" s="110"/>
      <c r="BA150" s="110"/>
      <c r="BB150" s="110"/>
      <c r="BC150" s="110"/>
      <c r="BD150" s="110"/>
      <c r="BE150" s="110"/>
      <c r="BF150" s="110"/>
      <c r="BG150" s="110"/>
      <c r="BH150" s="110"/>
      <c r="BI150" s="111"/>
      <c r="BJ150" s="109"/>
      <c r="BK150" s="110"/>
      <c r="BL150" s="110"/>
      <c r="BM150" s="110"/>
      <c r="BN150" s="110"/>
      <c r="BO150" s="110"/>
      <c r="BP150" s="110"/>
      <c r="BQ150" s="110"/>
      <c r="BR150" s="110"/>
      <c r="BS150" s="110"/>
      <c r="BT150" s="110"/>
      <c r="BU150" s="111"/>
      <c r="BV150" s="109"/>
      <c r="BW150" s="110"/>
      <c r="BX150" s="110"/>
      <c r="BY150" s="110"/>
      <c r="BZ150" s="110"/>
      <c r="CA150" s="110"/>
      <c r="CB150" s="110"/>
      <c r="CC150" s="110"/>
      <c r="CD150" s="110"/>
      <c r="CE150" s="110"/>
      <c r="CF150" s="111"/>
      <c r="CG150" s="109"/>
      <c r="CH150" s="110"/>
      <c r="CI150" s="110"/>
      <c r="CJ150" s="110"/>
      <c r="CK150" s="110"/>
      <c r="CL150" s="110"/>
      <c r="CM150" s="110"/>
      <c r="CN150" s="110"/>
      <c r="CO150" s="110"/>
      <c r="CP150" s="110"/>
      <c r="CQ150" s="110"/>
      <c r="CR150" s="111"/>
      <c r="CS150" s="109"/>
      <c r="CT150" s="110"/>
      <c r="CU150" s="110"/>
      <c r="CV150" s="110"/>
      <c r="CW150" s="110"/>
      <c r="CX150" s="110"/>
      <c r="CY150" s="110"/>
      <c r="CZ150" s="110"/>
      <c r="DA150" s="110"/>
      <c r="DB150" s="110"/>
      <c r="DC150" s="110"/>
      <c r="DD150" s="111"/>
    </row>
    <row r="151" spans="1:108" ht="74.25" customHeight="1">
      <c r="A151" s="26"/>
      <c r="B151" s="100" t="s">
        <v>86</v>
      </c>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1"/>
      <c r="Z151" s="102">
        <v>520</v>
      </c>
      <c r="AA151" s="103"/>
      <c r="AB151" s="103"/>
      <c r="AC151" s="103"/>
      <c r="AD151" s="103"/>
      <c r="AE151" s="103"/>
      <c r="AF151" s="103"/>
      <c r="AG151" s="103"/>
      <c r="AH151" s="103"/>
      <c r="AI151" s="103"/>
      <c r="AJ151" s="103"/>
      <c r="AK151" s="103"/>
      <c r="AL151" s="104"/>
      <c r="AM151" s="90"/>
      <c r="AN151" s="91"/>
      <c r="AO151" s="91"/>
      <c r="AP151" s="91"/>
      <c r="AQ151" s="91"/>
      <c r="AR151" s="91"/>
      <c r="AS151" s="91"/>
      <c r="AT151" s="91"/>
      <c r="AU151" s="91"/>
      <c r="AV151" s="91"/>
      <c r="AW151" s="92"/>
      <c r="AX151" s="90"/>
      <c r="AY151" s="91"/>
      <c r="AZ151" s="91"/>
      <c r="BA151" s="91"/>
      <c r="BB151" s="91"/>
      <c r="BC151" s="91"/>
      <c r="BD151" s="91"/>
      <c r="BE151" s="91"/>
      <c r="BF151" s="91"/>
      <c r="BG151" s="91"/>
      <c r="BH151" s="91"/>
      <c r="BI151" s="92"/>
      <c r="BJ151" s="90"/>
      <c r="BK151" s="91"/>
      <c r="BL151" s="91"/>
      <c r="BM151" s="91"/>
      <c r="BN151" s="91"/>
      <c r="BO151" s="91"/>
      <c r="BP151" s="91"/>
      <c r="BQ151" s="91"/>
      <c r="BR151" s="91"/>
      <c r="BS151" s="91"/>
      <c r="BT151" s="91"/>
      <c r="BU151" s="92"/>
      <c r="BV151" s="90"/>
      <c r="BW151" s="91"/>
      <c r="BX151" s="91"/>
      <c r="BY151" s="91"/>
      <c r="BZ151" s="91"/>
      <c r="CA151" s="91"/>
      <c r="CB151" s="91"/>
      <c r="CC151" s="91"/>
      <c r="CD151" s="91"/>
      <c r="CE151" s="91"/>
      <c r="CF151" s="92"/>
      <c r="CG151" s="90"/>
      <c r="CH151" s="91"/>
      <c r="CI151" s="91"/>
      <c r="CJ151" s="91"/>
      <c r="CK151" s="91"/>
      <c r="CL151" s="91"/>
      <c r="CM151" s="91"/>
      <c r="CN151" s="91"/>
      <c r="CO151" s="91"/>
      <c r="CP151" s="91"/>
      <c r="CQ151" s="91"/>
      <c r="CR151" s="92"/>
      <c r="CS151" s="90"/>
      <c r="CT151" s="91"/>
      <c r="CU151" s="91"/>
      <c r="CV151" s="91"/>
      <c r="CW151" s="91"/>
      <c r="CX151" s="91"/>
      <c r="CY151" s="91"/>
      <c r="CZ151" s="91"/>
      <c r="DA151" s="91"/>
      <c r="DB151" s="91"/>
      <c r="DC151" s="91"/>
      <c r="DD151" s="92"/>
    </row>
    <row r="152" spans="1:108" ht="57.75" customHeight="1">
      <c r="A152" s="26"/>
      <c r="B152" s="100" t="s">
        <v>87</v>
      </c>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1"/>
      <c r="Z152" s="102">
        <v>530</v>
      </c>
      <c r="AA152" s="103"/>
      <c r="AB152" s="103"/>
      <c r="AC152" s="103"/>
      <c r="AD152" s="103"/>
      <c r="AE152" s="103"/>
      <c r="AF152" s="103"/>
      <c r="AG152" s="103"/>
      <c r="AH152" s="103"/>
      <c r="AI152" s="103"/>
      <c r="AJ152" s="103"/>
      <c r="AK152" s="103"/>
      <c r="AL152" s="104"/>
      <c r="AM152" s="90"/>
      <c r="AN152" s="91"/>
      <c r="AO152" s="91"/>
      <c r="AP152" s="91"/>
      <c r="AQ152" s="91"/>
      <c r="AR152" s="91"/>
      <c r="AS152" s="91"/>
      <c r="AT152" s="91"/>
      <c r="AU152" s="91"/>
      <c r="AV152" s="91"/>
      <c r="AW152" s="92"/>
      <c r="AX152" s="90"/>
      <c r="AY152" s="91"/>
      <c r="AZ152" s="91"/>
      <c r="BA152" s="91"/>
      <c r="BB152" s="91"/>
      <c r="BC152" s="91"/>
      <c r="BD152" s="91"/>
      <c r="BE152" s="91"/>
      <c r="BF152" s="91"/>
      <c r="BG152" s="91"/>
      <c r="BH152" s="91"/>
      <c r="BI152" s="92"/>
      <c r="BJ152" s="90"/>
      <c r="BK152" s="91"/>
      <c r="BL152" s="91"/>
      <c r="BM152" s="91"/>
      <c r="BN152" s="91"/>
      <c r="BO152" s="91"/>
      <c r="BP152" s="91"/>
      <c r="BQ152" s="91"/>
      <c r="BR152" s="91"/>
      <c r="BS152" s="91"/>
      <c r="BT152" s="91"/>
      <c r="BU152" s="92"/>
      <c r="BV152" s="90"/>
      <c r="BW152" s="91"/>
      <c r="BX152" s="91"/>
      <c r="BY152" s="91"/>
      <c r="BZ152" s="91"/>
      <c r="CA152" s="91"/>
      <c r="CB152" s="91"/>
      <c r="CC152" s="91"/>
      <c r="CD152" s="91"/>
      <c r="CE152" s="91"/>
      <c r="CF152" s="92"/>
      <c r="CG152" s="90"/>
      <c r="CH152" s="91"/>
      <c r="CI152" s="91"/>
      <c r="CJ152" s="91"/>
      <c r="CK152" s="91"/>
      <c r="CL152" s="91"/>
      <c r="CM152" s="91"/>
      <c r="CN152" s="91"/>
      <c r="CO152" s="91"/>
      <c r="CP152" s="91"/>
      <c r="CQ152" s="91"/>
      <c r="CR152" s="92"/>
      <c r="CS152" s="90"/>
      <c r="CT152" s="91"/>
      <c r="CU152" s="91"/>
      <c r="CV152" s="91"/>
      <c r="CW152" s="91"/>
      <c r="CX152" s="91"/>
      <c r="CY152" s="91"/>
      <c r="CZ152" s="91"/>
      <c r="DA152" s="91"/>
      <c r="DB152" s="91"/>
      <c r="DC152" s="91"/>
      <c r="DD152" s="92"/>
    </row>
    <row r="153" spans="1:108" ht="18.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row>
    <row r="154" spans="1:108" ht="18.75">
      <c r="A154" s="6"/>
      <c r="B154" s="6"/>
      <c r="C154" s="6"/>
      <c r="D154" s="6"/>
      <c r="E154" s="6"/>
      <c r="F154" s="6"/>
      <c r="G154" s="14" t="s">
        <v>50</v>
      </c>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row>
    <row r="155" spans="1:108" ht="18.75">
      <c r="A155" s="6"/>
      <c r="B155" s="6"/>
      <c r="C155" s="6"/>
      <c r="D155" s="6"/>
      <c r="E155" s="6"/>
      <c r="F155" s="6"/>
      <c r="G155" s="156" t="s">
        <v>88</v>
      </c>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78">
        <v>41357.39</v>
      </c>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6" t="s">
        <v>52</v>
      </c>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row>
    <row r="156" spans="1:108" ht="18.75">
      <c r="A156" s="6"/>
      <c r="B156" s="6"/>
      <c r="C156" s="6"/>
      <c r="D156" s="6"/>
      <c r="E156" s="6"/>
      <c r="F156" s="6"/>
      <c r="G156" s="14" t="s">
        <v>89</v>
      </c>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78">
        <v>169499.59</v>
      </c>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6" t="s">
        <v>52</v>
      </c>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row>
    <row r="157" spans="1:108" ht="18.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row>
    <row r="158" spans="1:108" ht="18.75">
      <c r="A158" s="117" t="s">
        <v>90</v>
      </c>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117"/>
      <c r="AU158" s="117"/>
      <c r="AV158" s="117"/>
      <c r="AW158" s="117"/>
      <c r="AX158" s="117"/>
      <c r="AY158" s="117"/>
      <c r="AZ158" s="117"/>
      <c r="BA158" s="117"/>
      <c r="BB158" s="117"/>
      <c r="BC158" s="117"/>
      <c r="BD158" s="117"/>
      <c r="BE158" s="117"/>
      <c r="BF158" s="117"/>
      <c r="BG158" s="117"/>
      <c r="BH158" s="117"/>
      <c r="BI158" s="117"/>
      <c r="BJ158" s="117"/>
      <c r="BK158" s="117"/>
      <c r="BL158" s="117"/>
      <c r="BM158" s="117"/>
      <c r="BN158" s="117"/>
      <c r="BO158" s="117"/>
      <c r="BP158" s="117"/>
      <c r="BQ158" s="117"/>
      <c r="BR158" s="117"/>
      <c r="BS158" s="117"/>
      <c r="BT158" s="117"/>
      <c r="BU158" s="117"/>
      <c r="BV158" s="117"/>
      <c r="BW158" s="117"/>
      <c r="BX158" s="117"/>
      <c r="BY158" s="117"/>
      <c r="BZ158" s="117"/>
      <c r="CA158" s="117"/>
      <c r="CB158" s="117"/>
      <c r="CC158" s="117"/>
      <c r="CD158" s="117"/>
      <c r="CE158" s="117"/>
      <c r="CF158" s="117"/>
      <c r="CG158" s="117"/>
      <c r="CH158" s="117"/>
      <c r="CI158" s="117"/>
      <c r="CJ158" s="117"/>
      <c r="CK158" s="117"/>
      <c r="CL158" s="117"/>
      <c r="CM158" s="117"/>
      <c r="CN158" s="117"/>
      <c r="CO158" s="117"/>
      <c r="CP158" s="117"/>
      <c r="CQ158" s="117"/>
      <c r="CR158" s="117"/>
      <c r="CS158" s="117"/>
      <c r="CT158" s="117"/>
      <c r="CU158" s="117"/>
      <c r="CV158" s="117"/>
      <c r="CW158" s="117"/>
      <c r="CX158" s="117"/>
      <c r="CY158" s="117"/>
      <c r="CZ158" s="117"/>
      <c r="DA158" s="117"/>
      <c r="DB158" s="117"/>
      <c r="DC158" s="117"/>
      <c r="DD158" s="117"/>
    </row>
    <row r="159" spans="1:108" ht="18.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row>
    <row r="160" spans="1:108" ht="30" customHeight="1">
      <c r="A160" s="126" t="s">
        <v>1</v>
      </c>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8"/>
      <c r="BJ160" s="118" t="s">
        <v>92</v>
      </c>
      <c r="BK160" s="127"/>
      <c r="BL160" s="127"/>
      <c r="BM160" s="127"/>
      <c r="BN160" s="127"/>
      <c r="BO160" s="127"/>
      <c r="BP160" s="127"/>
      <c r="BQ160" s="127"/>
      <c r="BR160" s="127"/>
      <c r="BS160" s="127"/>
      <c r="BT160" s="127"/>
      <c r="BU160" s="127"/>
      <c r="BV160" s="127"/>
      <c r="BW160" s="127"/>
      <c r="BX160" s="128"/>
      <c r="BY160" s="126" t="s">
        <v>91</v>
      </c>
      <c r="BZ160" s="127"/>
      <c r="CA160" s="127"/>
      <c r="CB160" s="127"/>
      <c r="CC160" s="127"/>
      <c r="CD160" s="127"/>
      <c r="CE160" s="127"/>
      <c r="CF160" s="127"/>
      <c r="CG160" s="127"/>
      <c r="CH160" s="127"/>
      <c r="CI160" s="127"/>
      <c r="CJ160" s="127"/>
      <c r="CK160" s="127"/>
      <c r="CL160" s="127"/>
      <c r="CM160" s="127"/>
      <c r="CN160" s="127"/>
      <c r="CO160" s="127"/>
      <c r="CP160" s="127"/>
      <c r="CQ160" s="127"/>
      <c r="CR160" s="127"/>
      <c r="CS160" s="127"/>
      <c r="CT160" s="127"/>
      <c r="CU160" s="127"/>
      <c r="CV160" s="127"/>
      <c r="CW160" s="127"/>
      <c r="CX160" s="127"/>
      <c r="CY160" s="127"/>
      <c r="CZ160" s="127"/>
      <c r="DA160" s="127"/>
      <c r="DB160" s="127"/>
      <c r="DC160" s="127"/>
      <c r="DD160" s="128"/>
    </row>
    <row r="161" spans="1:108" ht="18.75">
      <c r="A161" s="35"/>
      <c r="B161" s="82" t="s">
        <v>165</v>
      </c>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3"/>
      <c r="BJ161" s="64"/>
      <c r="BK161" s="65"/>
      <c r="BL161" s="65"/>
      <c r="BM161" s="65"/>
      <c r="BN161" s="65"/>
      <c r="BO161" s="65"/>
      <c r="BP161" s="65"/>
      <c r="BQ161" s="65"/>
      <c r="BR161" s="65"/>
      <c r="BS161" s="65"/>
      <c r="BT161" s="65"/>
      <c r="BU161" s="65"/>
      <c r="BV161" s="65"/>
      <c r="BW161" s="65"/>
      <c r="BX161" s="66"/>
      <c r="BY161" s="64"/>
      <c r="BZ161" s="65"/>
      <c r="CA161" s="65"/>
      <c r="CB161" s="65"/>
      <c r="CC161" s="65"/>
      <c r="CD161" s="65"/>
      <c r="CE161" s="65"/>
      <c r="CF161" s="65"/>
      <c r="CG161" s="65"/>
      <c r="CH161" s="65"/>
      <c r="CI161" s="65"/>
      <c r="CJ161" s="65"/>
      <c r="CK161" s="65"/>
      <c r="CL161" s="65"/>
      <c r="CM161" s="65"/>
      <c r="CN161" s="65"/>
      <c r="CO161" s="65"/>
      <c r="CP161" s="65"/>
      <c r="CQ161" s="65"/>
      <c r="CR161" s="65"/>
      <c r="CS161" s="65"/>
      <c r="CT161" s="65"/>
      <c r="CU161" s="65"/>
      <c r="CV161" s="65"/>
      <c r="CW161" s="65"/>
      <c r="CX161" s="65"/>
      <c r="CY161" s="65"/>
      <c r="CZ161" s="65"/>
      <c r="DA161" s="65"/>
      <c r="DB161" s="65"/>
      <c r="DC161" s="65"/>
      <c r="DD161" s="66"/>
    </row>
    <row r="162" spans="1:108" ht="38.25" customHeight="1">
      <c r="A162" s="35"/>
      <c r="B162" s="68" t="s">
        <v>93</v>
      </c>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9"/>
      <c r="BJ162" s="64"/>
      <c r="BK162" s="65"/>
      <c r="BL162" s="65"/>
      <c r="BM162" s="65"/>
      <c r="BN162" s="65"/>
      <c r="BO162" s="65"/>
      <c r="BP162" s="65"/>
      <c r="BQ162" s="65"/>
      <c r="BR162" s="65"/>
      <c r="BS162" s="65"/>
      <c r="BT162" s="65"/>
      <c r="BU162" s="65"/>
      <c r="BV162" s="65"/>
      <c r="BW162" s="65"/>
      <c r="BX162" s="66"/>
      <c r="BY162" s="64"/>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65"/>
      <c r="DC162" s="65"/>
      <c r="DD162" s="66"/>
    </row>
    <row r="163" spans="1:108" ht="18.75">
      <c r="A163" s="35"/>
      <c r="B163" s="65" t="s">
        <v>94</v>
      </c>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6"/>
      <c r="BJ163" s="64" t="s">
        <v>172</v>
      </c>
      <c r="BK163" s="65"/>
      <c r="BL163" s="65"/>
      <c r="BM163" s="65"/>
      <c r="BN163" s="65"/>
      <c r="BO163" s="65"/>
      <c r="BP163" s="65"/>
      <c r="BQ163" s="65"/>
      <c r="BR163" s="65"/>
      <c r="BS163" s="65"/>
      <c r="BT163" s="65"/>
      <c r="BU163" s="65"/>
      <c r="BV163" s="65"/>
      <c r="BW163" s="65"/>
      <c r="BX163" s="66"/>
      <c r="BY163" s="123">
        <v>130</v>
      </c>
      <c r="BZ163" s="124"/>
      <c r="CA163" s="124"/>
      <c r="CB163" s="124"/>
      <c r="CC163" s="124"/>
      <c r="CD163" s="124"/>
      <c r="CE163" s="124"/>
      <c r="CF163" s="124"/>
      <c r="CG163" s="124"/>
      <c r="CH163" s="124"/>
      <c r="CI163" s="124"/>
      <c r="CJ163" s="124"/>
      <c r="CK163" s="124"/>
      <c r="CL163" s="124"/>
      <c r="CM163" s="124"/>
      <c r="CN163" s="124"/>
      <c r="CO163" s="124"/>
      <c r="CP163" s="124"/>
      <c r="CQ163" s="124"/>
      <c r="CR163" s="124"/>
      <c r="CS163" s="124"/>
      <c r="CT163" s="124"/>
      <c r="CU163" s="124"/>
      <c r="CV163" s="124"/>
      <c r="CW163" s="124"/>
      <c r="CX163" s="124"/>
      <c r="CY163" s="124"/>
      <c r="CZ163" s="124"/>
      <c r="DA163" s="124"/>
      <c r="DB163" s="124"/>
      <c r="DC163" s="124"/>
      <c r="DD163" s="125"/>
    </row>
    <row r="164" spans="1:108" ht="18.75">
      <c r="A164" s="35"/>
      <c r="B164" s="65" t="s">
        <v>95</v>
      </c>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6"/>
      <c r="BJ164" s="64" t="s">
        <v>172</v>
      </c>
      <c r="BK164" s="65"/>
      <c r="BL164" s="65"/>
      <c r="BM164" s="65"/>
      <c r="BN164" s="65"/>
      <c r="BO164" s="65"/>
      <c r="BP164" s="65"/>
      <c r="BQ164" s="65"/>
      <c r="BR164" s="65"/>
      <c r="BS164" s="65"/>
      <c r="BT164" s="65"/>
      <c r="BU164" s="65"/>
      <c r="BV164" s="65"/>
      <c r="BW164" s="65"/>
      <c r="BX164" s="66"/>
      <c r="BY164" s="123" t="s">
        <v>170</v>
      </c>
      <c r="BZ164" s="124"/>
      <c r="CA164" s="124"/>
      <c r="CB164" s="124"/>
      <c r="CC164" s="124"/>
      <c r="CD164" s="124"/>
      <c r="CE164" s="124"/>
      <c r="CF164" s="124"/>
      <c r="CG164" s="124"/>
      <c r="CH164" s="124"/>
      <c r="CI164" s="124"/>
      <c r="CJ164" s="124"/>
      <c r="CK164" s="124"/>
      <c r="CL164" s="124"/>
      <c r="CM164" s="124"/>
      <c r="CN164" s="124"/>
      <c r="CO164" s="124"/>
      <c r="CP164" s="124"/>
      <c r="CQ164" s="124"/>
      <c r="CR164" s="124"/>
      <c r="CS164" s="124"/>
      <c r="CT164" s="124"/>
      <c r="CU164" s="124"/>
      <c r="CV164" s="124"/>
      <c r="CW164" s="124"/>
      <c r="CX164" s="124"/>
      <c r="CY164" s="124"/>
      <c r="CZ164" s="124"/>
      <c r="DA164" s="124"/>
      <c r="DB164" s="124"/>
      <c r="DC164" s="124"/>
      <c r="DD164" s="125"/>
    </row>
    <row r="165" spans="1:108" ht="18.75">
      <c r="A165" s="35"/>
      <c r="B165" s="65" t="s">
        <v>113</v>
      </c>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6"/>
      <c r="BJ165" s="64" t="s">
        <v>172</v>
      </c>
      <c r="BK165" s="65"/>
      <c r="BL165" s="65"/>
      <c r="BM165" s="65"/>
      <c r="BN165" s="65"/>
      <c r="BO165" s="65"/>
      <c r="BP165" s="65"/>
      <c r="BQ165" s="65"/>
      <c r="BR165" s="65"/>
      <c r="BS165" s="65"/>
      <c r="BT165" s="65"/>
      <c r="BU165" s="65"/>
      <c r="BV165" s="65"/>
      <c r="BW165" s="65"/>
      <c r="BX165" s="66"/>
      <c r="BY165" s="123" t="s">
        <v>170</v>
      </c>
      <c r="BZ165" s="124"/>
      <c r="CA165" s="124"/>
      <c r="CB165" s="124"/>
      <c r="CC165" s="124"/>
      <c r="CD165" s="124"/>
      <c r="CE165" s="124"/>
      <c r="CF165" s="124"/>
      <c r="CG165" s="124"/>
      <c r="CH165" s="124"/>
      <c r="CI165" s="124"/>
      <c r="CJ165" s="124"/>
      <c r="CK165" s="124"/>
      <c r="CL165" s="124"/>
      <c r="CM165" s="124"/>
      <c r="CN165" s="124"/>
      <c r="CO165" s="124"/>
      <c r="CP165" s="124"/>
      <c r="CQ165" s="124"/>
      <c r="CR165" s="124"/>
      <c r="CS165" s="124"/>
      <c r="CT165" s="124"/>
      <c r="CU165" s="124"/>
      <c r="CV165" s="124"/>
      <c r="CW165" s="124"/>
      <c r="CX165" s="124"/>
      <c r="CY165" s="124"/>
      <c r="CZ165" s="124"/>
      <c r="DA165" s="124"/>
      <c r="DB165" s="124"/>
      <c r="DC165" s="124"/>
      <c r="DD165" s="125"/>
    </row>
    <row r="166" spans="1:108" ht="18.75">
      <c r="A166" s="35"/>
      <c r="B166" s="65" t="s">
        <v>96</v>
      </c>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c r="BI166" s="66"/>
      <c r="BJ166" s="64" t="s">
        <v>172</v>
      </c>
      <c r="BK166" s="65"/>
      <c r="BL166" s="65"/>
      <c r="BM166" s="65"/>
      <c r="BN166" s="65"/>
      <c r="BO166" s="65"/>
      <c r="BP166" s="65"/>
      <c r="BQ166" s="65"/>
      <c r="BR166" s="65"/>
      <c r="BS166" s="65"/>
      <c r="BT166" s="65"/>
      <c r="BU166" s="65"/>
      <c r="BV166" s="65"/>
      <c r="BW166" s="65"/>
      <c r="BX166" s="66"/>
      <c r="BY166" s="123">
        <v>130</v>
      </c>
      <c r="BZ166" s="124"/>
      <c r="CA166" s="124"/>
      <c r="CB166" s="124"/>
      <c r="CC166" s="124"/>
      <c r="CD166" s="124"/>
      <c r="CE166" s="124"/>
      <c r="CF166" s="124"/>
      <c r="CG166" s="124"/>
      <c r="CH166" s="124"/>
      <c r="CI166" s="124"/>
      <c r="CJ166" s="124"/>
      <c r="CK166" s="124"/>
      <c r="CL166" s="124"/>
      <c r="CM166" s="124"/>
      <c r="CN166" s="124"/>
      <c r="CO166" s="124"/>
      <c r="CP166" s="124"/>
      <c r="CQ166" s="124"/>
      <c r="CR166" s="124"/>
      <c r="CS166" s="124"/>
      <c r="CT166" s="124"/>
      <c r="CU166" s="124"/>
      <c r="CV166" s="124"/>
      <c r="CW166" s="124"/>
      <c r="CX166" s="124"/>
      <c r="CY166" s="124"/>
      <c r="CZ166" s="124"/>
      <c r="DA166" s="124"/>
      <c r="DB166" s="124"/>
      <c r="DC166" s="124"/>
      <c r="DD166" s="125"/>
    </row>
    <row r="167" spans="1:108" ht="41.25" customHeight="1">
      <c r="A167" s="35"/>
      <c r="B167" s="68" t="s">
        <v>97</v>
      </c>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9"/>
      <c r="BJ167" s="64" t="s">
        <v>171</v>
      </c>
      <c r="BK167" s="65"/>
      <c r="BL167" s="65"/>
      <c r="BM167" s="65"/>
      <c r="BN167" s="65"/>
      <c r="BO167" s="65"/>
      <c r="BP167" s="65"/>
      <c r="BQ167" s="65"/>
      <c r="BR167" s="65"/>
      <c r="BS167" s="65"/>
      <c r="BT167" s="65"/>
      <c r="BU167" s="65"/>
      <c r="BV167" s="65"/>
      <c r="BW167" s="65"/>
      <c r="BX167" s="66"/>
      <c r="BY167" s="64">
        <v>218</v>
      </c>
      <c r="BZ167" s="65"/>
      <c r="CA167" s="65"/>
      <c r="CB167" s="65"/>
      <c r="CC167" s="65"/>
      <c r="CD167" s="65"/>
      <c r="CE167" s="65"/>
      <c r="CF167" s="65"/>
      <c r="CG167" s="65"/>
      <c r="CH167" s="65"/>
      <c r="CI167" s="65"/>
      <c r="CJ167" s="65"/>
      <c r="CK167" s="65"/>
      <c r="CL167" s="65"/>
      <c r="CM167" s="65"/>
      <c r="CN167" s="65"/>
      <c r="CO167" s="65"/>
      <c r="CP167" s="65"/>
      <c r="CQ167" s="65"/>
      <c r="CR167" s="65"/>
      <c r="CS167" s="65"/>
      <c r="CT167" s="65"/>
      <c r="CU167" s="65"/>
      <c r="CV167" s="65"/>
      <c r="CW167" s="65"/>
      <c r="CX167" s="65"/>
      <c r="CY167" s="65"/>
      <c r="CZ167" s="65"/>
      <c r="DA167" s="65"/>
      <c r="DB167" s="65"/>
      <c r="DC167" s="65"/>
      <c r="DD167" s="66"/>
    </row>
    <row r="168" spans="1:108" ht="18.75">
      <c r="A168" s="36"/>
      <c r="B168" s="71" t="s">
        <v>61</v>
      </c>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2"/>
      <c r="BJ168" s="70"/>
      <c r="BK168" s="71"/>
      <c r="BL168" s="71"/>
      <c r="BM168" s="71"/>
      <c r="BN168" s="71"/>
      <c r="BO168" s="71"/>
      <c r="BP168" s="71"/>
      <c r="BQ168" s="71"/>
      <c r="BR168" s="71"/>
      <c r="BS168" s="71"/>
      <c r="BT168" s="71"/>
      <c r="BU168" s="71"/>
      <c r="BV168" s="71"/>
      <c r="BW168" s="71"/>
      <c r="BX168" s="72"/>
      <c r="BY168" s="70"/>
      <c r="BZ168" s="71"/>
      <c r="CA168" s="71"/>
      <c r="CB168" s="71"/>
      <c r="CC168" s="71"/>
      <c r="CD168" s="71"/>
      <c r="CE168" s="71"/>
      <c r="CF168" s="71"/>
      <c r="CG168" s="71"/>
      <c r="CH168" s="71"/>
      <c r="CI168" s="71"/>
      <c r="CJ168" s="71"/>
      <c r="CK168" s="71"/>
      <c r="CL168" s="71"/>
      <c r="CM168" s="71"/>
      <c r="CN168" s="71"/>
      <c r="CO168" s="71"/>
      <c r="CP168" s="71"/>
      <c r="CQ168" s="71"/>
      <c r="CR168" s="71"/>
      <c r="CS168" s="71"/>
      <c r="CT168" s="71"/>
      <c r="CU168" s="71"/>
      <c r="CV168" s="71"/>
      <c r="CW168" s="71"/>
      <c r="CX168" s="71"/>
      <c r="CY168" s="71"/>
      <c r="CZ168" s="71"/>
      <c r="DA168" s="71"/>
      <c r="DB168" s="71"/>
      <c r="DC168" s="71"/>
      <c r="DD168" s="72"/>
    </row>
    <row r="169" spans="1:108" ht="18.75">
      <c r="A169" s="37"/>
      <c r="B169" s="121" t="s">
        <v>98</v>
      </c>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2"/>
      <c r="BJ169" s="77" t="s">
        <v>171</v>
      </c>
      <c r="BK169" s="78"/>
      <c r="BL169" s="78"/>
      <c r="BM169" s="78"/>
      <c r="BN169" s="78"/>
      <c r="BO169" s="78"/>
      <c r="BP169" s="78"/>
      <c r="BQ169" s="78"/>
      <c r="BR169" s="78"/>
      <c r="BS169" s="78"/>
      <c r="BT169" s="78"/>
      <c r="BU169" s="78"/>
      <c r="BV169" s="78"/>
      <c r="BW169" s="78"/>
      <c r="BX169" s="79"/>
      <c r="BY169" s="77">
        <v>218</v>
      </c>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9"/>
    </row>
    <row r="170" spans="1:108" ht="18.75">
      <c r="A170" s="35"/>
      <c r="B170" s="82" t="s">
        <v>99</v>
      </c>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3"/>
      <c r="BJ170" s="64"/>
      <c r="BK170" s="65"/>
      <c r="BL170" s="65"/>
      <c r="BM170" s="65"/>
      <c r="BN170" s="65"/>
      <c r="BO170" s="65"/>
      <c r="BP170" s="65"/>
      <c r="BQ170" s="65"/>
      <c r="BR170" s="65"/>
      <c r="BS170" s="65"/>
      <c r="BT170" s="65"/>
      <c r="BU170" s="65"/>
      <c r="BV170" s="65"/>
      <c r="BW170" s="65"/>
      <c r="BX170" s="66"/>
      <c r="BY170" s="64"/>
      <c r="BZ170" s="65"/>
      <c r="CA170" s="65"/>
      <c r="CB170" s="65"/>
      <c r="CC170" s="65"/>
      <c r="CD170" s="65"/>
      <c r="CE170" s="65"/>
      <c r="CF170" s="65"/>
      <c r="CG170" s="65"/>
      <c r="CH170" s="65"/>
      <c r="CI170" s="65"/>
      <c r="CJ170" s="65"/>
      <c r="CK170" s="65"/>
      <c r="CL170" s="65"/>
      <c r="CM170" s="65"/>
      <c r="CN170" s="65"/>
      <c r="CO170" s="65"/>
      <c r="CP170" s="65"/>
      <c r="CQ170" s="65"/>
      <c r="CR170" s="65"/>
      <c r="CS170" s="65"/>
      <c r="CT170" s="65"/>
      <c r="CU170" s="65"/>
      <c r="CV170" s="65"/>
      <c r="CW170" s="65"/>
      <c r="CX170" s="65"/>
      <c r="CY170" s="65"/>
      <c r="CZ170" s="65"/>
      <c r="DA170" s="65"/>
      <c r="DB170" s="65"/>
      <c r="DC170" s="65"/>
      <c r="DD170" s="66"/>
    </row>
    <row r="171" spans="1:108" ht="18.75">
      <c r="A171" s="35"/>
      <c r="B171" s="68" t="s">
        <v>100</v>
      </c>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9"/>
      <c r="BJ171" s="64"/>
      <c r="BK171" s="65"/>
      <c r="BL171" s="65"/>
      <c r="BM171" s="65"/>
      <c r="BN171" s="65"/>
      <c r="BO171" s="65"/>
      <c r="BP171" s="65"/>
      <c r="BQ171" s="65"/>
      <c r="BR171" s="65"/>
      <c r="BS171" s="65"/>
      <c r="BT171" s="65"/>
      <c r="BU171" s="65"/>
      <c r="BV171" s="65"/>
      <c r="BW171" s="65"/>
      <c r="BX171" s="66"/>
      <c r="BY171" s="64"/>
      <c r="BZ171" s="65"/>
      <c r="CA171" s="65"/>
      <c r="CB171" s="65"/>
      <c r="CC171" s="65"/>
      <c r="CD171" s="65"/>
      <c r="CE171" s="65"/>
      <c r="CF171" s="65"/>
      <c r="CG171" s="65"/>
      <c r="CH171" s="65"/>
      <c r="CI171" s="65"/>
      <c r="CJ171" s="65"/>
      <c r="CK171" s="65"/>
      <c r="CL171" s="65"/>
      <c r="CM171" s="65"/>
      <c r="CN171" s="65"/>
      <c r="CO171" s="65"/>
      <c r="CP171" s="65"/>
      <c r="CQ171" s="65"/>
      <c r="CR171" s="65"/>
      <c r="CS171" s="65"/>
      <c r="CT171" s="65"/>
      <c r="CU171" s="65"/>
      <c r="CV171" s="65"/>
      <c r="CW171" s="65"/>
      <c r="CX171" s="65"/>
      <c r="CY171" s="65"/>
      <c r="CZ171" s="65"/>
      <c r="DA171" s="65"/>
      <c r="DB171" s="65"/>
      <c r="DC171" s="65"/>
      <c r="DD171" s="66"/>
    </row>
    <row r="172" spans="1:108" ht="18.75">
      <c r="A172" s="35"/>
      <c r="B172" s="82" t="s">
        <v>2</v>
      </c>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3"/>
      <c r="BJ172" s="64"/>
      <c r="BK172" s="65"/>
      <c r="BL172" s="65"/>
      <c r="BM172" s="65"/>
      <c r="BN172" s="65"/>
      <c r="BO172" s="65"/>
      <c r="BP172" s="65"/>
      <c r="BQ172" s="65"/>
      <c r="BR172" s="65"/>
      <c r="BS172" s="65"/>
      <c r="BT172" s="65"/>
      <c r="BU172" s="65"/>
      <c r="BV172" s="65"/>
      <c r="BW172" s="65"/>
      <c r="BX172" s="66"/>
      <c r="BY172" s="64"/>
      <c r="BZ172" s="65"/>
      <c r="CA172" s="65"/>
      <c r="CB172" s="65"/>
      <c r="CC172" s="65"/>
      <c r="CD172" s="65"/>
      <c r="CE172" s="65"/>
      <c r="CF172" s="65"/>
      <c r="CG172" s="65"/>
      <c r="CH172" s="65"/>
      <c r="CI172" s="65"/>
      <c r="CJ172" s="65"/>
      <c r="CK172" s="65"/>
      <c r="CL172" s="65"/>
      <c r="CM172" s="65"/>
      <c r="CN172" s="65"/>
      <c r="CO172" s="65"/>
      <c r="CP172" s="65"/>
      <c r="CQ172" s="65"/>
      <c r="CR172" s="65"/>
      <c r="CS172" s="65"/>
      <c r="CT172" s="65"/>
      <c r="CU172" s="65"/>
      <c r="CV172" s="65"/>
      <c r="CW172" s="65"/>
      <c r="CX172" s="65"/>
      <c r="CY172" s="65"/>
      <c r="CZ172" s="65"/>
      <c r="DA172" s="65"/>
      <c r="DB172" s="65"/>
      <c r="DC172" s="65"/>
      <c r="DD172" s="66"/>
    </row>
    <row r="173" spans="1:108" ht="18.75">
      <c r="A173" s="35"/>
      <c r="B173" s="82" t="s">
        <v>166</v>
      </c>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3"/>
      <c r="BJ173" s="64"/>
      <c r="BK173" s="65"/>
      <c r="BL173" s="65"/>
      <c r="BM173" s="65"/>
      <c r="BN173" s="65"/>
      <c r="BO173" s="65"/>
      <c r="BP173" s="65"/>
      <c r="BQ173" s="65"/>
      <c r="BR173" s="65"/>
      <c r="BS173" s="65"/>
      <c r="BT173" s="65"/>
      <c r="BU173" s="65"/>
      <c r="BV173" s="65"/>
      <c r="BW173" s="65"/>
      <c r="BX173" s="66"/>
      <c r="BY173" s="64"/>
      <c r="BZ173" s="65"/>
      <c r="CA173" s="65"/>
      <c r="CB173" s="65"/>
      <c r="CC173" s="65"/>
      <c r="CD173" s="65"/>
      <c r="CE173" s="65"/>
      <c r="CF173" s="65"/>
      <c r="CG173" s="65"/>
      <c r="CH173" s="65"/>
      <c r="CI173" s="65"/>
      <c r="CJ173" s="65"/>
      <c r="CK173" s="65"/>
      <c r="CL173" s="65"/>
      <c r="CM173" s="65"/>
      <c r="CN173" s="65"/>
      <c r="CO173" s="65"/>
      <c r="CP173" s="65"/>
      <c r="CQ173" s="65"/>
      <c r="CR173" s="65"/>
      <c r="CS173" s="65"/>
      <c r="CT173" s="65"/>
      <c r="CU173" s="65"/>
      <c r="CV173" s="65"/>
      <c r="CW173" s="65"/>
      <c r="CX173" s="65"/>
      <c r="CY173" s="65"/>
      <c r="CZ173" s="65"/>
      <c r="DA173" s="65"/>
      <c r="DB173" s="65"/>
      <c r="DC173" s="65"/>
      <c r="DD173" s="66"/>
    </row>
    <row r="174" spans="1:108" ht="42.75" customHeight="1">
      <c r="A174" s="67" t="s">
        <v>93</v>
      </c>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9"/>
      <c r="BJ174" s="64"/>
      <c r="BK174" s="65"/>
      <c r="BL174" s="65"/>
      <c r="BM174" s="65"/>
      <c r="BN174" s="65"/>
      <c r="BO174" s="65"/>
      <c r="BP174" s="65"/>
      <c r="BQ174" s="65"/>
      <c r="BR174" s="65"/>
      <c r="BS174" s="65"/>
      <c r="BT174" s="65"/>
      <c r="BU174" s="65"/>
      <c r="BV174" s="65"/>
      <c r="BW174" s="65"/>
      <c r="BX174" s="66"/>
      <c r="BY174" s="64"/>
      <c r="BZ174" s="65"/>
      <c r="CA174" s="65"/>
      <c r="CB174" s="65"/>
      <c r="CC174" s="65"/>
      <c r="CD174" s="65"/>
      <c r="CE174" s="65"/>
      <c r="CF174" s="65"/>
      <c r="CG174" s="65"/>
      <c r="CH174" s="65"/>
      <c r="CI174" s="65"/>
      <c r="CJ174" s="65"/>
      <c r="CK174" s="65"/>
      <c r="CL174" s="65"/>
      <c r="CM174" s="65"/>
      <c r="CN174" s="65"/>
      <c r="CO174" s="65"/>
      <c r="CP174" s="65"/>
      <c r="CQ174" s="65"/>
      <c r="CR174" s="65"/>
      <c r="CS174" s="65"/>
      <c r="CT174" s="65"/>
      <c r="CU174" s="65"/>
      <c r="CV174" s="65"/>
      <c r="CW174" s="65"/>
      <c r="CX174" s="65"/>
      <c r="CY174" s="65"/>
      <c r="CZ174" s="65"/>
      <c r="DA174" s="65"/>
      <c r="DB174" s="65"/>
      <c r="DC174" s="65"/>
      <c r="DD174" s="66"/>
    </row>
    <row r="175" spans="1:108" ht="18.75">
      <c r="A175" s="64" t="s">
        <v>94</v>
      </c>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6"/>
      <c r="BJ175" s="64" t="s">
        <v>172</v>
      </c>
      <c r="BK175" s="65"/>
      <c r="BL175" s="65"/>
      <c r="BM175" s="65"/>
      <c r="BN175" s="65"/>
      <c r="BO175" s="65"/>
      <c r="BP175" s="65"/>
      <c r="BQ175" s="65"/>
      <c r="BR175" s="65"/>
      <c r="BS175" s="65"/>
      <c r="BT175" s="65"/>
      <c r="BU175" s="65"/>
      <c r="BV175" s="65"/>
      <c r="BW175" s="65"/>
      <c r="BX175" s="66"/>
      <c r="BY175" s="73">
        <v>130</v>
      </c>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4"/>
      <c r="CX175" s="74"/>
      <c r="CY175" s="74"/>
      <c r="CZ175" s="74"/>
      <c r="DA175" s="74"/>
      <c r="DB175" s="74"/>
      <c r="DC175" s="74"/>
      <c r="DD175" s="75"/>
    </row>
    <row r="176" spans="1:108" ht="18.75">
      <c r="A176" s="64" t="s">
        <v>95</v>
      </c>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65"/>
      <c r="BI176" s="66"/>
      <c r="BJ176" s="64" t="s">
        <v>172</v>
      </c>
      <c r="BK176" s="65"/>
      <c r="BL176" s="65"/>
      <c r="BM176" s="65"/>
      <c r="BN176" s="65"/>
      <c r="BO176" s="65"/>
      <c r="BP176" s="65"/>
      <c r="BQ176" s="65"/>
      <c r="BR176" s="65"/>
      <c r="BS176" s="65"/>
      <c r="BT176" s="65"/>
      <c r="BU176" s="65"/>
      <c r="BV176" s="65"/>
      <c r="BW176" s="65"/>
      <c r="BX176" s="66"/>
      <c r="BY176" s="73">
        <v>130</v>
      </c>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4"/>
      <c r="CY176" s="74"/>
      <c r="CZ176" s="74"/>
      <c r="DA176" s="74"/>
      <c r="DB176" s="74"/>
      <c r="DC176" s="74"/>
      <c r="DD176" s="75"/>
    </row>
    <row r="177" spans="1:108" ht="18.75">
      <c r="A177" s="64" t="s">
        <v>113</v>
      </c>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c r="BG177" s="65"/>
      <c r="BH177" s="65"/>
      <c r="BI177" s="66"/>
      <c r="BJ177" s="64" t="s">
        <v>172</v>
      </c>
      <c r="BK177" s="65"/>
      <c r="BL177" s="65"/>
      <c r="BM177" s="65"/>
      <c r="BN177" s="65"/>
      <c r="BO177" s="65"/>
      <c r="BP177" s="65"/>
      <c r="BQ177" s="65"/>
      <c r="BR177" s="65"/>
      <c r="BS177" s="65"/>
      <c r="BT177" s="65"/>
      <c r="BU177" s="65"/>
      <c r="BV177" s="65"/>
      <c r="BW177" s="65"/>
      <c r="BX177" s="66"/>
      <c r="BY177" s="73"/>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4"/>
      <c r="CX177" s="74"/>
      <c r="CY177" s="74"/>
      <c r="CZ177" s="74"/>
      <c r="DA177" s="74"/>
      <c r="DB177" s="74"/>
      <c r="DC177" s="74"/>
      <c r="DD177" s="75"/>
    </row>
    <row r="178" spans="1:108" ht="18.75">
      <c r="A178" s="64" t="s">
        <v>96</v>
      </c>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c r="BG178" s="65"/>
      <c r="BH178" s="65"/>
      <c r="BI178" s="66"/>
      <c r="BJ178" s="64" t="s">
        <v>172</v>
      </c>
      <c r="BK178" s="65"/>
      <c r="BL178" s="65"/>
      <c r="BM178" s="65"/>
      <c r="BN178" s="65"/>
      <c r="BO178" s="65"/>
      <c r="BP178" s="65"/>
      <c r="BQ178" s="65"/>
      <c r="BR178" s="65"/>
      <c r="BS178" s="65"/>
      <c r="BT178" s="65"/>
      <c r="BU178" s="65"/>
      <c r="BV178" s="65"/>
      <c r="BW178" s="65"/>
      <c r="BX178" s="66"/>
      <c r="BY178" s="73">
        <v>130</v>
      </c>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4"/>
      <c r="CW178" s="74"/>
      <c r="CX178" s="74"/>
      <c r="CY178" s="74"/>
      <c r="CZ178" s="74"/>
      <c r="DA178" s="74"/>
      <c r="DB178" s="74"/>
      <c r="DC178" s="74"/>
      <c r="DD178" s="75"/>
    </row>
    <row r="179" spans="1:108" ht="34.5" customHeight="1">
      <c r="A179" s="67" t="s">
        <v>97</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9"/>
      <c r="BJ179" s="64" t="s">
        <v>171</v>
      </c>
      <c r="BK179" s="65"/>
      <c r="BL179" s="65"/>
      <c r="BM179" s="65"/>
      <c r="BN179" s="65"/>
      <c r="BO179" s="65"/>
      <c r="BP179" s="65"/>
      <c r="BQ179" s="65"/>
      <c r="BR179" s="65"/>
      <c r="BS179" s="65"/>
      <c r="BT179" s="65"/>
      <c r="BU179" s="65"/>
      <c r="BV179" s="65"/>
      <c r="BW179" s="65"/>
      <c r="BX179" s="66"/>
      <c r="BY179" s="64">
        <v>89</v>
      </c>
      <c r="BZ179" s="65"/>
      <c r="CA179" s="65"/>
      <c r="CB179" s="65"/>
      <c r="CC179" s="65"/>
      <c r="CD179" s="65"/>
      <c r="CE179" s="65"/>
      <c r="CF179" s="65"/>
      <c r="CG179" s="65"/>
      <c r="CH179" s="65"/>
      <c r="CI179" s="65"/>
      <c r="CJ179" s="65"/>
      <c r="CK179" s="65"/>
      <c r="CL179" s="65"/>
      <c r="CM179" s="65"/>
      <c r="CN179" s="65"/>
      <c r="CO179" s="65"/>
      <c r="CP179" s="65"/>
      <c r="CQ179" s="65"/>
      <c r="CR179" s="65"/>
      <c r="CS179" s="65"/>
      <c r="CT179" s="65"/>
      <c r="CU179" s="65"/>
      <c r="CV179" s="65"/>
      <c r="CW179" s="65"/>
      <c r="CX179" s="65"/>
      <c r="CY179" s="65"/>
      <c r="CZ179" s="65"/>
      <c r="DA179" s="65"/>
      <c r="DB179" s="65"/>
      <c r="DC179" s="65"/>
      <c r="DD179" s="66"/>
    </row>
    <row r="180" spans="1:108" ht="18.75">
      <c r="A180" s="70" t="s">
        <v>61</v>
      </c>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2"/>
      <c r="BJ180" s="70"/>
      <c r="BK180" s="71"/>
      <c r="BL180" s="71"/>
      <c r="BM180" s="71"/>
      <c r="BN180" s="71"/>
      <c r="BO180" s="71"/>
      <c r="BP180" s="71"/>
      <c r="BQ180" s="71"/>
      <c r="BR180" s="71"/>
      <c r="BS180" s="71"/>
      <c r="BT180" s="71"/>
      <c r="BU180" s="71"/>
      <c r="BV180" s="71"/>
      <c r="BW180" s="71"/>
      <c r="BX180" s="72"/>
      <c r="BY180" s="70"/>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c r="CV180" s="71"/>
      <c r="CW180" s="71"/>
      <c r="CX180" s="71"/>
      <c r="CY180" s="71"/>
      <c r="CZ180" s="71"/>
      <c r="DA180" s="71"/>
      <c r="DB180" s="71"/>
      <c r="DC180" s="71"/>
      <c r="DD180" s="72"/>
    </row>
    <row r="181" spans="1:108" ht="18.75">
      <c r="A181" s="77" t="s">
        <v>98</v>
      </c>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9"/>
      <c r="BJ181" s="77" t="s">
        <v>171</v>
      </c>
      <c r="BK181" s="78"/>
      <c r="BL181" s="78"/>
      <c r="BM181" s="78"/>
      <c r="BN181" s="78"/>
      <c r="BO181" s="78"/>
      <c r="BP181" s="78"/>
      <c r="BQ181" s="78"/>
      <c r="BR181" s="78"/>
      <c r="BS181" s="78"/>
      <c r="BT181" s="78"/>
      <c r="BU181" s="78"/>
      <c r="BV181" s="78"/>
      <c r="BW181" s="78"/>
      <c r="BX181" s="79"/>
      <c r="BY181" s="77">
        <v>89</v>
      </c>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9"/>
    </row>
    <row r="182" spans="1:108" ht="18.75">
      <c r="A182" s="35"/>
      <c r="B182" s="82" t="s">
        <v>99</v>
      </c>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3"/>
      <c r="BJ182" s="64"/>
      <c r="BK182" s="65"/>
      <c r="BL182" s="65"/>
      <c r="BM182" s="65"/>
      <c r="BN182" s="65"/>
      <c r="BO182" s="65"/>
      <c r="BP182" s="65"/>
      <c r="BQ182" s="65"/>
      <c r="BR182" s="65"/>
      <c r="BS182" s="65"/>
      <c r="BT182" s="65"/>
      <c r="BU182" s="65"/>
      <c r="BV182" s="65"/>
      <c r="BW182" s="65"/>
      <c r="BX182" s="66"/>
      <c r="BY182" s="64"/>
      <c r="BZ182" s="65"/>
      <c r="CA182" s="65"/>
      <c r="CB182" s="65"/>
      <c r="CC182" s="65"/>
      <c r="CD182" s="65"/>
      <c r="CE182" s="65"/>
      <c r="CF182" s="65"/>
      <c r="CG182" s="65"/>
      <c r="CH182" s="65"/>
      <c r="CI182" s="65"/>
      <c r="CJ182" s="65"/>
      <c r="CK182" s="65"/>
      <c r="CL182" s="65"/>
      <c r="CM182" s="65"/>
      <c r="CN182" s="65"/>
      <c r="CO182" s="65"/>
      <c r="CP182" s="65"/>
      <c r="CQ182" s="65"/>
      <c r="CR182" s="65"/>
      <c r="CS182" s="65"/>
      <c r="CT182" s="65"/>
      <c r="CU182" s="65"/>
      <c r="CV182" s="65"/>
      <c r="CW182" s="65"/>
      <c r="CX182" s="65"/>
      <c r="CY182" s="65"/>
      <c r="CZ182" s="65"/>
      <c r="DA182" s="65"/>
      <c r="DB182" s="65"/>
      <c r="DC182" s="65"/>
      <c r="DD182" s="66"/>
    </row>
    <row r="183" spans="1:108" ht="18.75">
      <c r="A183" s="35"/>
      <c r="B183" s="68" t="s">
        <v>100</v>
      </c>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9"/>
      <c r="BJ183" s="64"/>
      <c r="BK183" s="65"/>
      <c r="BL183" s="65"/>
      <c r="BM183" s="65"/>
      <c r="BN183" s="65"/>
      <c r="BO183" s="65"/>
      <c r="BP183" s="65"/>
      <c r="BQ183" s="65"/>
      <c r="BR183" s="65"/>
      <c r="BS183" s="65"/>
      <c r="BT183" s="65"/>
      <c r="BU183" s="65"/>
      <c r="BV183" s="65"/>
      <c r="BW183" s="65"/>
      <c r="BX183" s="66"/>
      <c r="BY183" s="64"/>
      <c r="BZ183" s="65"/>
      <c r="CA183" s="65"/>
      <c r="CB183" s="65"/>
      <c r="CC183" s="65"/>
      <c r="CD183" s="65"/>
      <c r="CE183" s="65"/>
      <c r="CF183" s="65"/>
      <c r="CG183" s="65"/>
      <c r="CH183" s="65"/>
      <c r="CI183" s="65"/>
      <c r="CJ183" s="65"/>
      <c r="CK183" s="65"/>
      <c r="CL183" s="65"/>
      <c r="CM183" s="65"/>
      <c r="CN183" s="65"/>
      <c r="CO183" s="65"/>
      <c r="CP183" s="65"/>
      <c r="CQ183" s="65"/>
      <c r="CR183" s="65"/>
      <c r="CS183" s="65"/>
      <c r="CT183" s="65"/>
      <c r="CU183" s="65"/>
      <c r="CV183" s="65"/>
      <c r="CW183" s="65"/>
      <c r="CX183" s="65"/>
      <c r="CY183" s="65"/>
      <c r="CZ183" s="65"/>
      <c r="DA183" s="65"/>
      <c r="DB183" s="65"/>
      <c r="DC183" s="65"/>
      <c r="DD183" s="66"/>
    </row>
    <row r="184" spans="1:108" ht="18.75">
      <c r="A184" s="35"/>
      <c r="B184" s="82" t="s">
        <v>2</v>
      </c>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3"/>
      <c r="BJ184" s="64"/>
      <c r="BK184" s="65"/>
      <c r="BL184" s="65"/>
      <c r="BM184" s="65"/>
      <c r="BN184" s="65"/>
      <c r="BO184" s="65"/>
      <c r="BP184" s="65"/>
      <c r="BQ184" s="65"/>
      <c r="BR184" s="65"/>
      <c r="BS184" s="65"/>
      <c r="BT184" s="65"/>
      <c r="BU184" s="65"/>
      <c r="BV184" s="65"/>
      <c r="BW184" s="65"/>
      <c r="BX184" s="66"/>
      <c r="BY184" s="64"/>
      <c r="BZ184" s="65"/>
      <c r="CA184" s="65"/>
      <c r="CB184" s="65"/>
      <c r="CC184" s="65"/>
      <c r="CD184" s="65"/>
      <c r="CE184" s="65"/>
      <c r="CF184" s="65"/>
      <c r="CG184" s="65"/>
      <c r="CH184" s="65"/>
      <c r="CI184" s="65"/>
      <c r="CJ184" s="65"/>
      <c r="CK184" s="65"/>
      <c r="CL184" s="65"/>
      <c r="CM184" s="65"/>
      <c r="CN184" s="65"/>
      <c r="CO184" s="65"/>
      <c r="CP184" s="65"/>
      <c r="CQ184" s="65"/>
      <c r="CR184" s="65"/>
      <c r="CS184" s="65"/>
      <c r="CT184" s="65"/>
      <c r="CU184" s="65"/>
      <c r="CV184" s="65"/>
      <c r="CW184" s="65"/>
      <c r="CX184" s="65"/>
      <c r="CY184" s="65"/>
      <c r="CZ184" s="65"/>
      <c r="DA184" s="65"/>
      <c r="DB184" s="65"/>
      <c r="DC184" s="65"/>
      <c r="DD184" s="66"/>
    </row>
    <row r="185" spans="1:108" ht="18.75">
      <c r="A185" s="35"/>
      <c r="B185" s="82" t="s">
        <v>167</v>
      </c>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3"/>
      <c r="BJ185" s="64"/>
      <c r="BK185" s="65"/>
      <c r="BL185" s="65"/>
      <c r="BM185" s="65"/>
      <c r="BN185" s="65"/>
      <c r="BO185" s="65"/>
      <c r="BP185" s="65"/>
      <c r="BQ185" s="65"/>
      <c r="BR185" s="65"/>
      <c r="BS185" s="65"/>
      <c r="BT185" s="65"/>
      <c r="BU185" s="65"/>
      <c r="BV185" s="65"/>
      <c r="BW185" s="65"/>
      <c r="BX185" s="66"/>
      <c r="BY185" s="64"/>
      <c r="BZ185" s="65"/>
      <c r="CA185" s="65"/>
      <c r="CB185" s="65"/>
      <c r="CC185" s="65"/>
      <c r="CD185" s="65"/>
      <c r="CE185" s="65"/>
      <c r="CF185" s="65"/>
      <c r="CG185" s="65"/>
      <c r="CH185" s="65"/>
      <c r="CI185" s="65"/>
      <c r="CJ185" s="65"/>
      <c r="CK185" s="65"/>
      <c r="CL185" s="65"/>
      <c r="CM185" s="65"/>
      <c r="CN185" s="65"/>
      <c r="CO185" s="65"/>
      <c r="CP185" s="65"/>
      <c r="CQ185" s="65"/>
      <c r="CR185" s="65"/>
      <c r="CS185" s="65"/>
      <c r="CT185" s="65"/>
      <c r="CU185" s="65"/>
      <c r="CV185" s="65"/>
      <c r="CW185" s="65"/>
      <c r="CX185" s="65"/>
      <c r="CY185" s="65"/>
      <c r="CZ185" s="65"/>
      <c r="DA185" s="65"/>
      <c r="DB185" s="65"/>
      <c r="DC185" s="65"/>
      <c r="DD185" s="66"/>
    </row>
    <row r="186" spans="1:108" ht="18.75">
      <c r="A186" s="67" t="s">
        <v>93</v>
      </c>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9"/>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c r="CI186" s="76"/>
      <c r="CJ186" s="76"/>
      <c r="CK186" s="76"/>
      <c r="CL186" s="76"/>
      <c r="CM186" s="76"/>
      <c r="CN186" s="76"/>
      <c r="CO186" s="76"/>
      <c r="CP186" s="76"/>
      <c r="CQ186" s="76"/>
      <c r="CR186" s="76"/>
      <c r="CS186" s="76"/>
      <c r="CT186" s="76"/>
      <c r="CU186" s="76"/>
      <c r="CV186" s="76"/>
      <c r="CW186" s="76"/>
      <c r="CX186" s="76"/>
      <c r="CY186" s="76"/>
      <c r="CZ186" s="76"/>
      <c r="DA186" s="76"/>
      <c r="DB186" s="76"/>
      <c r="DC186" s="76"/>
      <c r="DD186" s="76"/>
    </row>
    <row r="187" spans="1:108" ht="18.75">
      <c r="A187" s="64" t="s">
        <v>94</v>
      </c>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65"/>
      <c r="BI187" s="66"/>
      <c r="BJ187" s="64" t="s">
        <v>172</v>
      </c>
      <c r="BK187" s="65"/>
      <c r="BL187" s="65"/>
      <c r="BM187" s="65"/>
      <c r="BN187" s="65"/>
      <c r="BO187" s="65"/>
      <c r="BP187" s="65"/>
      <c r="BQ187" s="65"/>
      <c r="BR187" s="65"/>
      <c r="BS187" s="65"/>
      <c r="BT187" s="65"/>
      <c r="BU187" s="65"/>
      <c r="BV187" s="65"/>
      <c r="BW187" s="65"/>
      <c r="BX187" s="66"/>
      <c r="BY187" s="80">
        <v>130</v>
      </c>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c r="CY187" s="80"/>
      <c r="CZ187" s="80"/>
      <c r="DA187" s="80"/>
      <c r="DB187" s="80"/>
      <c r="DC187" s="80"/>
      <c r="DD187" s="80"/>
    </row>
    <row r="188" spans="1:108" ht="18.75">
      <c r="A188" s="64" t="s">
        <v>95</v>
      </c>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c r="BG188" s="65"/>
      <c r="BH188" s="65"/>
      <c r="BI188" s="66"/>
      <c r="BJ188" s="64" t="s">
        <v>172</v>
      </c>
      <c r="BK188" s="65"/>
      <c r="BL188" s="65"/>
      <c r="BM188" s="65"/>
      <c r="BN188" s="65"/>
      <c r="BO188" s="65"/>
      <c r="BP188" s="65"/>
      <c r="BQ188" s="65"/>
      <c r="BR188" s="65"/>
      <c r="BS188" s="65"/>
      <c r="BT188" s="65"/>
      <c r="BU188" s="65"/>
      <c r="BV188" s="65"/>
      <c r="BW188" s="65"/>
      <c r="BX188" s="66"/>
      <c r="BY188" s="80">
        <v>130</v>
      </c>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row>
    <row r="189" spans="1:108" ht="18.75">
      <c r="A189" s="64" t="s">
        <v>113</v>
      </c>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6"/>
      <c r="BJ189" s="64" t="s">
        <v>172</v>
      </c>
      <c r="BK189" s="65"/>
      <c r="BL189" s="65"/>
      <c r="BM189" s="65"/>
      <c r="BN189" s="65"/>
      <c r="BO189" s="65"/>
      <c r="BP189" s="65"/>
      <c r="BQ189" s="65"/>
      <c r="BR189" s="65"/>
      <c r="BS189" s="65"/>
      <c r="BT189" s="65"/>
      <c r="BU189" s="65"/>
      <c r="BV189" s="65"/>
      <c r="BW189" s="65"/>
      <c r="BX189" s="66"/>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80"/>
      <c r="DD189" s="80"/>
    </row>
    <row r="190" spans="1:108" ht="18.75">
      <c r="A190" s="64" t="s">
        <v>96</v>
      </c>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c r="BG190" s="65"/>
      <c r="BH190" s="65"/>
      <c r="BI190" s="66"/>
      <c r="BJ190" s="64" t="s">
        <v>172</v>
      </c>
      <c r="BK190" s="65"/>
      <c r="BL190" s="65"/>
      <c r="BM190" s="65"/>
      <c r="BN190" s="65"/>
      <c r="BO190" s="65"/>
      <c r="BP190" s="65"/>
      <c r="BQ190" s="65"/>
      <c r="BR190" s="65"/>
      <c r="BS190" s="65"/>
      <c r="BT190" s="65"/>
      <c r="BU190" s="65"/>
      <c r="BV190" s="65"/>
      <c r="BW190" s="65"/>
      <c r="BX190" s="66"/>
      <c r="BY190" s="80">
        <v>130</v>
      </c>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c r="CY190" s="80"/>
      <c r="CZ190" s="80"/>
      <c r="DA190" s="80"/>
      <c r="DB190" s="80"/>
      <c r="DC190" s="80"/>
      <c r="DD190" s="80"/>
    </row>
    <row r="191" spans="1:108" ht="18.75">
      <c r="A191" s="67" t="s">
        <v>97</v>
      </c>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9"/>
      <c r="BJ191" s="76" t="s">
        <v>171</v>
      </c>
      <c r="BK191" s="76"/>
      <c r="BL191" s="76"/>
      <c r="BM191" s="76"/>
      <c r="BN191" s="76"/>
      <c r="BO191" s="76"/>
      <c r="BP191" s="76"/>
      <c r="BQ191" s="76"/>
      <c r="BR191" s="76"/>
      <c r="BS191" s="76"/>
      <c r="BT191" s="76"/>
      <c r="BU191" s="76"/>
      <c r="BV191" s="76"/>
      <c r="BW191" s="76"/>
      <c r="BX191" s="76"/>
      <c r="BY191" s="76">
        <v>15</v>
      </c>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6"/>
      <c r="CY191" s="76"/>
      <c r="CZ191" s="76"/>
      <c r="DA191" s="76"/>
      <c r="DB191" s="76"/>
      <c r="DC191" s="76"/>
      <c r="DD191" s="76"/>
    </row>
    <row r="192" spans="1:108" ht="18.75">
      <c r="A192" s="70" t="s">
        <v>61</v>
      </c>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2"/>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c r="CF192" s="76"/>
      <c r="CG192" s="76"/>
      <c r="CH192" s="76"/>
      <c r="CI192" s="76"/>
      <c r="CJ192" s="76"/>
      <c r="CK192" s="76"/>
      <c r="CL192" s="76"/>
      <c r="CM192" s="76"/>
      <c r="CN192" s="76"/>
      <c r="CO192" s="76"/>
      <c r="CP192" s="76"/>
      <c r="CQ192" s="76"/>
      <c r="CR192" s="76"/>
      <c r="CS192" s="76"/>
      <c r="CT192" s="76"/>
      <c r="CU192" s="76"/>
      <c r="CV192" s="76"/>
      <c r="CW192" s="76"/>
      <c r="CX192" s="76"/>
      <c r="CY192" s="76"/>
      <c r="CZ192" s="76"/>
      <c r="DA192" s="76"/>
      <c r="DB192" s="76"/>
      <c r="DC192" s="76"/>
      <c r="DD192" s="76"/>
    </row>
    <row r="193" spans="1:108" ht="18.75">
      <c r="A193" s="77" t="s">
        <v>98</v>
      </c>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9"/>
      <c r="BJ193" s="76" t="s">
        <v>171</v>
      </c>
      <c r="BK193" s="76"/>
      <c r="BL193" s="76"/>
      <c r="BM193" s="76"/>
      <c r="BN193" s="76"/>
      <c r="BO193" s="76"/>
      <c r="BP193" s="76"/>
      <c r="BQ193" s="76"/>
      <c r="BR193" s="76"/>
      <c r="BS193" s="76"/>
      <c r="BT193" s="76"/>
      <c r="BU193" s="76"/>
      <c r="BV193" s="76"/>
      <c r="BW193" s="76"/>
      <c r="BX193" s="76"/>
      <c r="BY193" s="76">
        <v>15</v>
      </c>
      <c r="BZ193" s="76"/>
      <c r="CA193" s="76"/>
      <c r="CB193" s="76"/>
      <c r="CC193" s="76"/>
      <c r="CD193" s="76"/>
      <c r="CE193" s="76"/>
      <c r="CF193" s="76"/>
      <c r="CG193" s="76"/>
      <c r="CH193" s="76"/>
      <c r="CI193" s="76"/>
      <c r="CJ193" s="76"/>
      <c r="CK193" s="76"/>
      <c r="CL193" s="76"/>
      <c r="CM193" s="76"/>
      <c r="CN193" s="76"/>
      <c r="CO193" s="76"/>
      <c r="CP193" s="76"/>
      <c r="CQ193" s="76"/>
      <c r="CR193" s="76"/>
      <c r="CS193" s="76"/>
      <c r="CT193" s="76"/>
      <c r="CU193" s="76"/>
      <c r="CV193" s="76"/>
      <c r="CW193" s="76"/>
      <c r="CX193" s="76"/>
      <c r="CY193" s="76"/>
      <c r="CZ193" s="76"/>
      <c r="DA193" s="76"/>
      <c r="DB193" s="76"/>
      <c r="DC193" s="76"/>
      <c r="DD193" s="76"/>
    </row>
    <row r="194" spans="1:108" ht="18.75">
      <c r="A194" s="81" t="s">
        <v>168</v>
      </c>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c r="BI194" s="83"/>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6"/>
      <c r="CY194" s="76"/>
      <c r="CZ194" s="76"/>
      <c r="DA194" s="76"/>
      <c r="DB194" s="76"/>
      <c r="DC194" s="76"/>
      <c r="DD194" s="76"/>
    </row>
    <row r="195" spans="1:108" ht="18.75">
      <c r="A195" s="67" t="s">
        <v>93</v>
      </c>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9"/>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c r="CT195" s="76"/>
      <c r="CU195" s="76"/>
      <c r="CV195" s="76"/>
      <c r="CW195" s="76"/>
      <c r="CX195" s="76"/>
      <c r="CY195" s="76"/>
      <c r="CZ195" s="76"/>
      <c r="DA195" s="76"/>
      <c r="DB195" s="76"/>
      <c r="DC195" s="76"/>
      <c r="DD195" s="76"/>
    </row>
    <row r="196" spans="1:108" ht="18.75">
      <c r="A196" s="64" t="s">
        <v>94</v>
      </c>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c r="BG196" s="65"/>
      <c r="BH196" s="65"/>
      <c r="BI196" s="66"/>
      <c r="BJ196" s="64" t="s">
        <v>172</v>
      </c>
      <c r="BK196" s="65"/>
      <c r="BL196" s="65"/>
      <c r="BM196" s="65"/>
      <c r="BN196" s="65"/>
      <c r="BO196" s="65"/>
      <c r="BP196" s="65"/>
      <c r="BQ196" s="65"/>
      <c r="BR196" s="65"/>
      <c r="BS196" s="65"/>
      <c r="BT196" s="65"/>
      <c r="BU196" s="65"/>
      <c r="BV196" s="65"/>
      <c r="BW196" s="65"/>
      <c r="BX196" s="66"/>
      <c r="BY196" s="80">
        <v>130</v>
      </c>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row>
    <row r="197" spans="1:108" ht="18.75">
      <c r="A197" s="64" t="s">
        <v>95</v>
      </c>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c r="BG197" s="65"/>
      <c r="BH197" s="65"/>
      <c r="BI197" s="66"/>
      <c r="BJ197" s="64" t="s">
        <v>172</v>
      </c>
      <c r="BK197" s="65"/>
      <c r="BL197" s="65"/>
      <c r="BM197" s="65"/>
      <c r="BN197" s="65"/>
      <c r="BO197" s="65"/>
      <c r="BP197" s="65"/>
      <c r="BQ197" s="65"/>
      <c r="BR197" s="65"/>
      <c r="BS197" s="65"/>
      <c r="BT197" s="65"/>
      <c r="BU197" s="65"/>
      <c r="BV197" s="65"/>
      <c r="BW197" s="65"/>
      <c r="BX197" s="66"/>
      <c r="BY197" s="80">
        <v>130</v>
      </c>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c r="CY197" s="80"/>
      <c r="CZ197" s="80"/>
      <c r="DA197" s="80"/>
      <c r="DB197" s="80"/>
      <c r="DC197" s="80"/>
      <c r="DD197" s="80"/>
    </row>
    <row r="198" spans="1:108" ht="18.75">
      <c r="A198" s="64" t="s">
        <v>113</v>
      </c>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c r="BG198" s="65"/>
      <c r="BH198" s="65"/>
      <c r="BI198" s="66"/>
      <c r="BJ198" s="64" t="s">
        <v>172</v>
      </c>
      <c r="BK198" s="65"/>
      <c r="BL198" s="65"/>
      <c r="BM198" s="65"/>
      <c r="BN198" s="65"/>
      <c r="BO198" s="65"/>
      <c r="BP198" s="65"/>
      <c r="BQ198" s="65"/>
      <c r="BR198" s="65"/>
      <c r="BS198" s="65"/>
      <c r="BT198" s="65"/>
      <c r="BU198" s="65"/>
      <c r="BV198" s="65"/>
      <c r="BW198" s="65"/>
      <c r="BX198" s="66"/>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c r="CY198" s="80"/>
      <c r="CZ198" s="80"/>
      <c r="DA198" s="80"/>
      <c r="DB198" s="80"/>
      <c r="DC198" s="80"/>
      <c r="DD198" s="80"/>
    </row>
    <row r="199" spans="1:108" ht="18.75">
      <c r="A199" s="64" t="s">
        <v>96</v>
      </c>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6"/>
      <c r="BJ199" s="64" t="s">
        <v>172</v>
      </c>
      <c r="BK199" s="65"/>
      <c r="BL199" s="65"/>
      <c r="BM199" s="65"/>
      <c r="BN199" s="65"/>
      <c r="BO199" s="65"/>
      <c r="BP199" s="65"/>
      <c r="BQ199" s="65"/>
      <c r="BR199" s="65"/>
      <c r="BS199" s="65"/>
      <c r="BT199" s="65"/>
      <c r="BU199" s="65"/>
      <c r="BV199" s="65"/>
      <c r="BW199" s="65"/>
      <c r="BX199" s="66"/>
      <c r="BY199" s="80">
        <v>130</v>
      </c>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c r="CY199" s="80"/>
      <c r="CZ199" s="80"/>
      <c r="DA199" s="80"/>
      <c r="DB199" s="80"/>
      <c r="DC199" s="80"/>
      <c r="DD199" s="80"/>
    </row>
    <row r="200" spans="1:108" ht="18.75">
      <c r="A200" s="67" t="s">
        <v>97</v>
      </c>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9"/>
      <c r="BJ200" s="64" t="s">
        <v>171</v>
      </c>
      <c r="BK200" s="65"/>
      <c r="BL200" s="65"/>
      <c r="BM200" s="65"/>
      <c r="BN200" s="65"/>
      <c r="BO200" s="65"/>
      <c r="BP200" s="65"/>
      <c r="BQ200" s="65"/>
      <c r="BR200" s="65"/>
      <c r="BS200" s="65"/>
      <c r="BT200" s="65"/>
      <c r="BU200" s="65"/>
      <c r="BV200" s="65"/>
      <c r="BW200" s="65"/>
      <c r="BX200" s="66"/>
      <c r="BY200" s="64">
        <v>22</v>
      </c>
      <c r="BZ200" s="65"/>
      <c r="CA200" s="65"/>
      <c r="CB200" s="65"/>
      <c r="CC200" s="65"/>
      <c r="CD200" s="65"/>
      <c r="CE200" s="65"/>
      <c r="CF200" s="65"/>
      <c r="CG200" s="65"/>
      <c r="CH200" s="65"/>
      <c r="CI200" s="65"/>
      <c r="CJ200" s="65"/>
      <c r="CK200" s="65"/>
      <c r="CL200" s="65"/>
      <c r="CM200" s="65"/>
      <c r="CN200" s="65"/>
      <c r="CO200" s="65"/>
      <c r="CP200" s="65"/>
      <c r="CQ200" s="65"/>
      <c r="CR200" s="65"/>
      <c r="CS200" s="65"/>
      <c r="CT200" s="65"/>
      <c r="CU200" s="65"/>
      <c r="CV200" s="65"/>
      <c r="CW200" s="65"/>
      <c r="CX200" s="65"/>
      <c r="CY200" s="65"/>
      <c r="CZ200" s="65"/>
      <c r="DA200" s="65"/>
      <c r="DB200" s="65"/>
      <c r="DC200" s="65"/>
      <c r="DD200" s="66"/>
    </row>
    <row r="201" spans="1:108" ht="18.75">
      <c r="A201" s="70" t="s">
        <v>61</v>
      </c>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2"/>
      <c r="BJ201" s="64"/>
      <c r="BK201" s="65"/>
      <c r="BL201" s="65"/>
      <c r="BM201" s="65"/>
      <c r="BN201" s="65"/>
      <c r="BO201" s="65"/>
      <c r="BP201" s="65"/>
      <c r="BQ201" s="65"/>
      <c r="BR201" s="65"/>
      <c r="BS201" s="65"/>
      <c r="BT201" s="65"/>
      <c r="BU201" s="65"/>
      <c r="BV201" s="65"/>
      <c r="BW201" s="65"/>
      <c r="BX201" s="66"/>
      <c r="BY201" s="64"/>
      <c r="BZ201" s="65"/>
      <c r="CA201" s="65"/>
      <c r="CB201" s="65"/>
      <c r="CC201" s="65"/>
      <c r="CD201" s="65"/>
      <c r="CE201" s="65"/>
      <c r="CF201" s="65"/>
      <c r="CG201" s="65"/>
      <c r="CH201" s="65"/>
      <c r="CI201" s="65"/>
      <c r="CJ201" s="65"/>
      <c r="CK201" s="65"/>
      <c r="CL201" s="65"/>
      <c r="CM201" s="65"/>
      <c r="CN201" s="65"/>
      <c r="CO201" s="65"/>
      <c r="CP201" s="65"/>
      <c r="CQ201" s="65"/>
      <c r="CR201" s="65"/>
      <c r="CS201" s="65"/>
      <c r="CT201" s="65"/>
      <c r="CU201" s="65"/>
      <c r="CV201" s="65"/>
      <c r="CW201" s="65"/>
      <c r="CX201" s="65"/>
      <c r="CY201" s="65"/>
      <c r="CZ201" s="65"/>
      <c r="DA201" s="65"/>
      <c r="DB201" s="65"/>
      <c r="DC201" s="65"/>
      <c r="DD201" s="66"/>
    </row>
    <row r="202" spans="1:108" ht="18.75">
      <c r="A202" s="77" t="s">
        <v>98</v>
      </c>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9"/>
      <c r="BJ202" s="64" t="s">
        <v>171</v>
      </c>
      <c r="BK202" s="65"/>
      <c r="BL202" s="65"/>
      <c r="BM202" s="65"/>
      <c r="BN202" s="65"/>
      <c r="BO202" s="65"/>
      <c r="BP202" s="65"/>
      <c r="BQ202" s="65"/>
      <c r="BR202" s="65"/>
      <c r="BS202" s="65"/>
      <c r="BT202" s="65"/>
      <c r="BU202" s="65"/>
      <c r="BV202" s="65"/>
      <c r="BW202" s="65"/>
      <c r="BX202" s="66"/>
      <c r="BY202" s="64">
        <v>22</v>
      </c>
      <c r="BZ202" s="65"/>
      <c r="CA202" s="65"/>
      <c r="CB202" s="65"/>
      <c r="CC202" s="65"/>
      <c r="CD202" s="65"/>
      <c r="CE202" s="65"/>
      <c r="CF202" s="65"/>
      <c r="CG202" s="65"/>
      <c r="CH202" s="65"/>
      <c r="CI202" s="65"/>
      <c r="CJ202" s="65"/>
      <c r="CK202" s="65"/>
      <c r="CL202" s="65"/>
      <c r="CM202" s="65"/>
      <c r="CN202" s="65"/>
      <c r="CO202" s="65"/>
      <c r="CP202" s="65"/>
      <c r="CQ202" s="65"/>
      <c r="CR202" s="65"/>
      <c r="CS202" s="65"/>
      <c r="CT202" s="65"/>
      <c r="CU202" s="65"/>
      <c r="CV202" s="65"/>
      <c r="CW202" s="65"/>
      <c r="CX202" s="65"/>
      <c r="CY202" s="65"/>
      <c r="CZ202" s="65"/>
      <c r="DA202" s="65"/>
      <c r="DB202" s="65"/>
      <c r="DC202" s="65"/>
      <c r="DD202" s="66"/>
    </row>
    <row r="203" spans="1:108" ht="18.75">
      <c r="A203" s="81" t="s">
        <v>169</v>
      </c>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3"/>
      <c r="BJ203" s="76"/>
      <c r="BK203" s="76"/>
      <c r="BL203" s="76"/>
      <c r="BM203" s="76"/>
      <c r="BN203" s="76"/>
      <c r="BO203" s="76"/>
      <c r="BP203" s="76"/>
      <c r="BQ203" s="76"/>
      <c r="BR203" s="76"/>
      <c r="BS203" s="76"/>
      <c r="BT203" s="76"/>
      <c r="BU203" s="76"/>
      <c r="BV203" s="76"/>
      <c r="BW203" s="76"/>
      <c r="BX203" s="76"/>
      <c r="BY203" s="76"/>
      <c r="BZ203" s="76"/>
      <c r="CA203" s="76"/>
      <c r="CB203" s="76"/>
      <c r="CC203" s="76"/>
      <c r="CD203" s="76"/>
      <c r="CE203" s="76"/>
      <c r="CF203" s="76"/>
      <c r="CG203" s="76"/>
      <c r="CH203" s="76"/>
      <c r="CI203" s="76"/>
      <c r="CJ203" s="76"/>
      <c r="CK203" s="76"/>
      <c r="CL203" s="76"/>
      <c r="CM203" s="76"/>
      <c r="CN203" s="76"/>
      <c r="CO203" s="76"/>
      <c r="CP203" s="76"/>
      <c r="CQ203" s="76"/>
      <c r="CR203" s="76"/>
      <c r="CS203" s="76"/>
      <c r="CT203" s="76"/>
      <c r="CU203" s="76"/>
      <c r="CV203" s="76"/>
      <c r="CW203" s="76"/>
      <c r="CX203" s="76"/>
      <c r="CY203" s="76"/>
      <c r="CZ203" s="76"/>
      <c r="DA203" s="76"/>
      <c r="DB203" s="76"/>
      <c r="DC203" s="76"/>
      <c r="DD203" s="76"/>
    </row>
    <row r="204" spans="1:108" ht="18.75">
      <c r="A204" s="67" t="s">
        <v>93</v>
      </c>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9"/>
      <c r="BJ204" s="76"/>
      <c r="BK204" s="76"/>
      <c r="BL204" s="76"/>
      <c r="BM204" s="76"/>
      <c r="BN204" s="76"/>
      <c r="BO204" s="76"/>
      <c r="BP204" s="76"/>
      <c r="BQ204" s="76"/>
      <c r="BR204" s="76"/>
      <c r="BS204" s="76"/>
      <c r="BT204" s="76"/>
      <c r="BU204" s="76"/>
      <c r="BV204" s="76"/>
      <c r="BW204" s="76"/>
      <c r="BX204" s="76"/>
      <c r="BY204" s="76"/>
      <c r="BZ204" s="76"/>
      <c r="CA204" s="76"/>
      <c r="CB204" s="76"/>
      <c r="CC204" s="76"/>
      <c r="CD204" s="76"/>
      <c r="CE204" s="76"/>
      <c r="CF204" s="76"/>
      <c r="CG204" s="76"/>
      <c r="CH204" s="76"/>
      <c r="CI204" s="76"/>
      <c r="CJ204" s="76"/>
      <c r="CK204" s="76"/>
      <c r="CL204" s="76"/>
      <c r="CM204" s="76"/>
      <c r="CN204" s="76"/>
      <c r="CO204" s="76"/>
      <c r="CP204" s="76"/>
      <c r="CQ204" s="76"/>
      <c r="CR204" s="76"/>
      <c r="CS204" s="76"/>
      <c r="CT204" s="76"/>
      <c r="CU204" s="76"/>
      <c r="CV204" s="76"/>
      <c r="CW204" s="76"/>
      <c r="CX204" s="76"/>
      <c r="CY204" s="76"/>
      <c r="CZ204" s="76"/>
      <c r="DA204" s="76"/>
      <c r="DB204" s="76"/>
      <c r="DC204" s="76"/>
      <c r="DD204" s="76"/>
    </row>
    <row r="205" spans="1:108" ht="18.75">
      <c r="A205" s="64" t="s">
        <v>94</v>
      </c>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65"/>
      <c r="BI205" s="66"/>
      <c r="BJ205" s="64" t="s">
        <v>172</v>
      </c>
      <c r="BK205" s="65"/>
      <c r="BL205" s="65"/>
      <c r="BM205" s="65"/>
      <c r="BN205" s="65"/>
      <c r="BO205" s="65"/>
      <c r="BP205" s="65"/>
      <c r="BQ205" s="65"/>
      <c r="BR205" s="65"/>
      <c r="BS205" s="65"/>
      <c r="BT205" s="65"/>
      <c r="BU205" s="65"/>
      <c r="BV205" s="65"/>
      <c r="BW205" s="65"/>
      <c r="BX205" s="66"/>
      <c r="BY205" s="73">
        <v>130</v>
      </c>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4"/>
      <c r="CW205" s="74"/>
      <c r="CX205" s="74"/>
      <c r="CY205" s="74"/>
      <c r="CZ205" s="74"/>
      <c r="DA205" s="74"/>
      <c r="DB205" s="74"/>
      <c r="DC205" s="74"/>
      <c r="DD205" s="75"/>
    </row>
    <row r="206" spans="1:108" ht="18.75">
      <c r="A206" s="64" t="s">
        <v>95</v>
      </c>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65"/>
      <c r="BI206" s="66"/>
      <c r="BJ206" s="64" t="s">
        <v>172</v>
      </c>
      <c r="BK206" s="65"/>
      <c r="BL206" s="65"/>
      <c r="BM206" s="65"/>
      <c r="BN206" s="65"/>
      <c r="BO206" s="65"/>
      <c r="BP206" s="65"/>
      <c r="BQ206" s="65"/>
      <c r="BR206" s="65"/>
      <c r="BS206" s="65"/>
      <c r="BT206" s="65"/>
      <c r="BU206" s="65"/>
      <c r="BV206" s="65"/>
      <c r="BW206" s="65"/>
      <c r="BX206" s="66"/>
      <c r="BY206" s="73">
        <v>130</v>
      </c>
      <c r="BZ206" s="74"/>
      <c r="CA206" s="74"/>
      <c r="CB206" s="74"/>
      <c r="CC206" s="74"/>
      <c r="CD206" s="74"/>
      <c r="CE206" s="74"/>
      <c r="CF206" s="74"/>
      <c r="CG206" s="74"/>
      <c r="CH206" s="74"/>
      <c r="CI206" s="74"/>
      <c r="CJ206" s="74"/>
      <c r="CK206" s="74"/>
      <c r="CL206" s="74"/>
      <c r="CM206" s="74"/>
      <c r="CN206" s="74"/>
      <c r="CO206" s="74"/>
      <c r="CP206" s="74"/>
      <c r="CQ206" s="74"/>
      <c r="CR206" s="74"/>
      <c r="CS206" s="74"/>
      <c r="CT206" s="74"/>
      <c r="CU206" s="74"/>
      <c r="CV206" s="74"/>
      <c r="CW206" s="74"/>
      <c r="CX206" s="74"/>
      <c r="CY206" s="74"/>
      <c r="CZ206" s="74"/>
      <c r="DA206" s="74"/>
      <c r="DB206" s="74"/>
      <c r="DC206" s="74"/>
      <c r="DD206" s="75"/>
    </row>
    <row r="207" spans="1:108" ht="18.75">
      <c r="A207" s="64" t="s">
        <v>113</v>
      </c>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c r="BG207" s="65"/>
      <c r="BH207" s="65"/>
      <c r="BI207" s="66"/>
      <c r="BJ207" s="64" t="s">
        <v>172</v>
      </c>
      <c r="BK207" s="65"/>
      <c r="BL207" s="65"/>
      <c r="BM207" s="65"/>
      <c r="BN207" s="65"/>
      <c r="BO207" s="65"/>
      <c r="BP207" s="65"/>
      <c r="BQ207" s="65"/>
      <c r="BR207" s="65"/>
      <c r="BS207" s="65"/>
      <c r="BT207" s="65"/>
      <c r="BU207" s="65"/>
      <c r="BV207" s="65"/>
      <c r="BW207" s="65"/>
      <c r="BX207" s="66"/>
      <c r="BY207" s="73"/>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c r="DB207" s="74"/>
      <c r="DC207" s="74"/>
      <c r="DD207" s="75"/>
    </row>
    <row r="208" spans="1:108" ht="18.75">
      <c r="A208" s="64" t="s">
        <v>96</v>
      </c>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6"/>
      <c r="BJ208" s="64" t="s">
        <v>172</v>
      </c>
      <c r="BK208" s="65"/>
      <c r="BL208" s="65"/>
      <c r="BM208" s="65"/>
      <c r="BN208" s="65"/>
      <c r="BO208" s="65"/>
      <c r="BP208" s="65"/>
      <c r="BQ208" s="65"/>
      <c r="BR208" s="65"/>
      <c r="BS208" s="65"/>
      <c r="BT208" s="65"/>
      <c r="BU208" s="65"/>
      <c r="BV208" s="65"/>
      <c r="BW208" s="65"/>
      <c r="BX208" s="66"/>
      <c r="BY208" s="73">
        <v>130</v>
      </c>
      <c r="BZ208" s="74"/>
      <c r="CA208" s="74"/>
      <c r="CB208" s="74"/>
      <c r="CC208" s="74"/>
      <c r="CD208" s="74"/>
      <c r="CE208" s="74"/>
      <c r="CF208" s="74"/>
      <c r="CG208" s="74"/>
      <c r="CH208" s="74"/>
      <c r="CI208" s="74"/>
      <c r="CJ208" s="74"/>
      <c r="CK208" s="74"/>
      <c r="CL208" s="74"/>
      <c r="CM208" s="74"/>
      <c r="CN208" s="74"/>
      <c r="CO208" s="74"/>
      <c r="CP208" s="74"/>
      <c r="CQ208" s="74"/>
      <c r="CR208" s="74"/>
      <c r="CS208" s="74"/>
      <c r="CT208" s="74"/>
      <c r="CU208" s="74"/>
      <c r="CV208" s="74"/>
      <c r="CW208" s="74"/>
      <c r="CX208" s="74"/>
      <c r="CY208" s="74"/>
      <c r="CZ208" s="74"/>
      <c r="DA208" s="74"/>
      <c r="DB208" s="74"/>
      <c r="DC208" s="74"/>
      <c r="DD208" s="75"/>
    </row>
    <row r="209" spans="1:108" ht="18.75">
      <c r="A209" s="67" t="s">
        <v>97</v>
      </c>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9"/>
      <c r="BJ209" s="64" t="s">
        <v>171</v>
      </c>
      <c r="BK209" s="65"/>
      <c r="BL209" s="65"/>
      <c r="BM209" s="65"/>
      <c r="BN209" s="65"/>
      <c r="BO209" s="65"/>
      <c r="BP209" s="65"/>
      <c r="BQ209" s="65"/>
      <c r="BR209" s="65"/>
      <c r="BS209" s="65"/>
      <c r="BT209" s="65"/>
      <c r="BU209" s="65"/>
      <c r="BV209" s="65"/>
      <c r="BW209" s="65"/>
      <c r="BX209" s="66"/>
      <c r="BY209" s="64">
        <v>49</v>
      </c>
      <c r="BZ209" s="65"/>
      <c r="CA209" s="65"/>
      <c r="CB209" s="65"/>
      <c r="CC209" s="65"/>
      <c r="CD209" s="65"/>
      <c r="CE209" s="65"/>
      <c r="CF209" s="65"/>
      <c r="CG209" s="65"/>
      <c r="CH209" s="65"/>
      <c r="CI209" s="65"/>
      <c r="CJ209" s="65"/>
      <c r="CK209" s="65"/>
      <c r="CL209" s="65"/>
      <c r="CM209" s="65"/>
      <c r="CN209" s="65"/>
      <c r="CO209" s="65"/>
      <c r="CP209" s="65"/>
      <c r="CQ209" s="65"/>
      <c r="CR209" s="65"/>
      <c r="CS209" s="65"/>
      <c r="CT209" s="65"/>
      <c r="CU209" s="65"/>
      <c r="CV209" s="65"/>
      <c r="CW209" s="65"/>
      <c r="CX209" s="65"/>
      <c r="CY209" s="65"/>
      <c r="CZ209" s="65"/>
      <c r="DA209" s="65"/>
      <c r="DB209" s="65"/>
      <c r="DC209" s="65"/>
      <c r="DD209" s="66"/>
    </row>
    <row r="210" spans="1:108" ht="18.75">
      <c r="A210" s="70" t="s">
        <v>61</v>
      </c>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2"/>
      <c r="BJ210" s="64"/>
      <c r="BK210" s="65"/>
      <c r="BL210" s="65"/>
      <c r="BM210" s="65"/>
      <c r="BN210" s="65"/>
      <c r="BO210" s="65"/>
      <c r="BP210" s="65"/>
      <c r="BQ210" s="65"/>
      <c r="BR210" s="65"/>
      <c r="BS210" s="65"/>
      <c r="BT210" s="65"/>
      <c r="BU210" s="65"/>
      <c r="BV210" s="65"/>
      <c r="BW210" s="65"/>
      <c r="BX210" s="66"/>
      <c r="BY210" s="64"/>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6"/>
    </row>
    <row r="211" spans="1:108" ht="18.75">
      <c r="A211" s="77" t="s">
        <v>98</v>
      </c>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9"/>
      <c r="BJ211" s="76" t="s">
        <v>171</v>
      </c>
      <c r="BK211" s="76"/>
      <c r="BL211" s="76"/>
      <c r="BM211" s="76"/>
      <c r="BN211" s="76"/>
      <c r="BO211" s="76"/>
      <c r="BP211" s="76"/>
      <c r="BQ211" s="76"/>
      <c r="BR211" s="76"/>
      <c r="BS211" s="76"/>
      <c r="BT211" s="76"/>
      <c r="BU211" s="76"/>
      <c r="BV211" s="76"/>
      <c r="BW211" s="76"/>
      <c r="BX211" s="76"/>
      <c r="BY211" s="76">
        <v>49</v>
      </c>
      <c r="BZ211" s="76"/>
      <c r="CA211" s="76"/>
      <c r="CB211" s="76"/>
      <c r="CC211" s="76"/>
      <c r="CD211" s="76"/>
      <c r="CE211" s="76"/>
      <c r="CF211" s="76"/>
      <c r="CG211" s="76"/>
      <c r="CH211" s="76"/>
      <c r="CI211" s="76"/>
      <c r="CJ211" s="76"/>
      <c r="CK211" s="76"/>
      <c r="CL211" s="76"/>
      <c r="CM211" s="76"/>
      <c r="CN211" s="76"/>
      <c r="CO211" s="76"/>
      <c r="CP211" s="76"/>
      <c r="CQ211" s="76"/>
      <c r="CR211" s="76"/>
      <c r="CS211" s="76"/>
      <c r="CT211" s="76"/>
      <c r="CU211" s="76"/>
      <c r="CV211" s="76"/>
      <c r="CW211" s="76"/>
      <c r="CX211" s="76"/>
      <c r="CY211" s="76"/>
      <c r="CZ211" s="76"/>
      <c r="DA211" s="76"/>
      <c r="DB211" s="76"/>
      <c r="DC211" s="76"/>
      <c r="DD211" s="76"/>
    </row>
    <row r="212" spans="1:108" ht="18.75">
      <c r="A212" s="117" t="s">
        <v>101</v>
      </c>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c r="AP212" s="117"/>
      <c r="AQ212" s="117"/>
      <c r="AR212" s="117"/>
      <c r="AS212" s="117"/>
      <c r="AT212" s="117"/>
      <c r="AU212" s="117"/>
      <c r="AV212" s="117"/>
      <c r="AW212" s="117"/>
      <c r="AX212" s="117"/>
      <c r="AY212" s="117"/>
      <c r="AZ212" s="117"/>
      <c r="BA212" s="117"/>
      <c r="BB212" s="117"/>
      <c r="BC212" s="117"/>
      <c r="BD212" s="117"/>
      <c r="BE212" s="117"/>
      <c r="BF212" s="117"/>
      <c r="BG212" s="117"/>
      <c r="BH212" s="117"/>
      <c r="BI212" s="117"/>
      <c r="BJ212" s="117"/>
      <c r="BK212" s="117"/>
      <c r="BL212" s="117"/>
      <c r="BM212" s="117"/>
      <c r="BN212" s="117"/>
      <c r="BO212" s="117"/>
      <c r="BP212" s="117"/>
      <c r="BQ212" s="117"/>
      <c r="BR212" s="117"/>
      <c r="BS212" s="117"/>
      <c r="BT212" s="117"/>
      <c r="BU212" s="117"/>
      <c r="BV212" s="117"/>
      <c r="BW212" s="117"/>
      <c r="BX212" s="117"/>
      <c r="BY212" s="117"/>
      <c r="BZ212" s="117"/>
      <c r="CA212" s="117"/>
      <c r="CB212" s="117"/>
      <c r="CC212" s="117"/>
      <c r="CD212" s="117"/>
      <c r="CE212" s="117"/>
      <c r="CF212" s="117"/>
      <c r="CG212" s="117"/>
      <c r="CH212" s="117"/>
      <c r="CI212" s="117"/>
      <c r="CJ212" s="117"/>
      <c r="CK212" s="117"/>
      <c r="CL212" s="117"/>
      <c r="CM212" s="117"/>
      <c r="CN212" s="117"/>
      <c r="CO212" s="117"/>
      <c r="CP212" s="117"/>
      <c r="CQ212" s="117"/>
      <c r="CR212" s="117"/>
      <c r="CS212" s="117"/>
      <c r="CT212" s="117"/>
      <c r="CU212" s="117"/>
      <c r="CV212" s="117"/>
      <c r="CW212" s="117"/>
      <c r="CX212" s="117"/>
      <c r="CY212" s="117"/>
      <c r="CZ212" s="117"/>
      <c r="DA212" s="117"/>
      <c r="DB212" s="117"/>
      <c r="DC212" s="117"/>
      <c r="DD212" s="117"/>
    </row>
    <row r="213" spans="1:108" ht="1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row>
    <row r="214" spans="1:108" ht="30" customHeight="1">
      <c r="A214" s="118" t="s">
        <v>1</v>
      </c>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20"/>
      <c r="BJ214" s="118" t="s">
        <v>102</v>
      </c>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20"/>
      <c r="CG214" s="118" t="s">
        <v>103</v>
      </c>
      <c r="CH214" s="119"/>
      <c r="CI214" s="119"/>
      <c r="CJ214" s="119"/>
      <c r="CK214" s="119"/>
      <c r="CL214" s="119"/>
      <c r="CM214" s="119"/>
      <c r="CN214" s="119"/>
      <c r="CO214" s="119"/>
      <c r="CP214" s="119"/>
      <c r="CQ214" s="119"/>
      <c r="CR214" s="119"/>
      <c r="CS214" s="119"/>
      <c r="CT214" s="119"/>
      <c r="CU214" s="119"/>
      <c r="CV214" s="119"/>
      <c r="CW214" s="119"/>
      <c r="CX214" s="119"/>
      <c r="CY214" s="119"/>
      <c r="CZ214" s="119"/>
      <c r="DA214" s="119"/>
      <c r="DB214" s="119"/>
      <c r="DC214" s="119"/>
      <c r="DD214" s="120"/>
    </row>
    <row r="215" spans="1:108" ht="57.75" customHeight="1">
      <c r="A215" s="35"/>
      <c r="B215" s="68" t="s">
        <v>135</v>
      </c>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9"/>
      <c r="BJ215" s="123">
        <v>37200</v>
      </c>
      <c r="BK215" s="124"/>
      <c r="BL215" s="124"/>
      <c r="BM215" s="124"/>
      <c r="BN215" s="124"/>
      <c r="BO215" s="124"/>
      <c r="BP215" s="124"/>
      <c r="BQ215" s="124"/>
      <c r="BR215" s="124"/>
      <c r="BS215" s="124"/>
      <c r="BT215" s="124"/>
      <c r="BU215" s="124"/>
      <c r="BV215" s="124"/>
      <c r="BW215" s="124"/>
      <c r="BX215" s="124"/>
      <c r="BY215" s="124"/>
      <c r="BZ215" s="124"/>
      <c r="CA215" s="124"/>
      <c r="CB215" s="124"/>
      <c r="CC215" s="124"/>
      <c r="CD215" s="124"/>
      <c r="CE215" s="124"/>
      <c r="CF215" s="125"/>
      <c r="CG215" s="123">
        <v>37200</v>
      </c>
      <c r="CH215" s="124"/>
      <c r="CI215" s="124"/>
      <c r="CJ215" s="124"/>
      <c r="CK215" s="124"/>
      <c r="CL215" s="124"/>
      <c r="CM215" s="124"/>
      <c r="CN215" s="124"/>
      <c r="CO215" s="124"/>
      <c r="CP215" s="124"/>
      <c r="CQ215" s="124"/>
      <c r="CR215" s="124"/>
      <c r="CS215" s="124"/>
      <c r="CT215" s="124"/>
      <c r="CU215" s="124"/>
      <c r="CV215" s="124"/>
      <c r="CW215" s="124"/>
      <c r="CX215" s="124"/>
      <c r="CY215" s="124"/>
      <c r="CZ215" s="124"/>
      <c r="DA215" s="124"/>
      <c r="DB215" s="124"/>
      <c r="DC215" s="124"/>
      <c r="DD215" s="125"/>
    </row>
    <row r="216" spans="1:108" ht="60" customHeight="1">
      <c r="A216" s="35"/>
      <c r="B216" s="68" t="s">
        <v>136</v>
      </c>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9"/>
      <c r="BJ216" s="123"/>
      <c r="BK216" s="124"/>
      <c r="BL216" s="124"/>
      <c r="BM216" s="124"/>
      <c r="BN216" s="124"/>
      <c r="BO216" s="124"/>
      <c r="BP216" s="124"/>
      <c r="BQ216" s="124"/>
      <c r="BR216" s="124"/>
      <c r="BS216" s="124"/>
      <c r="BT216" s="124"/>
      <c r="BU216" s="124"/>
      <c r="BV216" s="124"/>
      <c r="BW216" s="124"/>
      <c r="BX216" s="124"/>
      <c r="BY216" s="124"/>
      <c r="BZ216" s="124"/>
      <c r="CA216" s="124"/>
      <c r="CB216" s="124"/>
      <c r="CC216" s="124"/>
      <c r="CD216" s="124"/>
      <c r="CE216" s="124"/>
      <c r="CF216" s="125"/>
      <c r="CG216" s="123"/>
      <c r="CH216" s="124"/>
      <c r="CI216" s="124"/>
      <c r="CJ216" s="124"/>
      <c r="CK216" s="124"/>
      <c r="CL216" s="124"/>
      <c r="CM216" s="124"/>
      <c r="CN216" s="124"/>
      <c r="CO216" s="124"/>
      <c r="CP216" s="124"/>
      <c r="CQ216" s="124"/>
      <c r="CR216" s="124"/>
      <c r="CS216" s="124"/>
      <c r="CT216" s="124"/>
      <c r="CU216" s="124"/>
      <c r="CV216" s="124"/>
      <c r="CW216" s="124"/>
      <c r="CX216" s="124"/>
      <c r="CY216" s="124"/>
      <c r="CZ216" s="124"/>
      <c r="DA216" s="124"/>
      <c r="DB216" s="124"/>
      <c r="DC216" s="124"/>
      <c r="DD216" s="125"/>
    </row>
    <row r="217" spans="1:108" ht="60" customHeight="1">
      <c r="A217" s="35"/>
      <c r="B217" s="68" t="s">
        <v>137</v>
      </c>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9"/>
      <c r="BJ217" s="123"/>
      <c r="BK217" s="124"/>
      <c r="BL217" s="124"/>
      <c r="BM217" s="124"/>
      <c r="BN217" s="124"/>
      <c r="BO217" s="124"/>
      <c r="BP217" s="124"/>
      <c r="BQ217" s="124"/>
      <c r="BR217" s="124"/>
      <c r="BS217" s="124"/>
      <c r="BT217" s="124"/>
      <c r="BU217" s="124"/>
      <c r="BV217" s="124"/>
      <c r="BW217" s="124"/>
      <c r="BX217" s="124"/>
      <c r="BY217" s="124"/>
      <c r="BZ217" s="124"/>
      <c r="CA217" s="124"/>
      <c r="CB217" s="124"/>
      <c r="CC217" s="124"/>
      <c r="CD217" s="124"/>
      <c r="CE217" s="124"/>
      <c r="CF217" s="125"/>
      <c r="CG217" s="123"/>
      <c r="CH217" s="124"/>
      <c r="CI217" s="124"/>
      <c r="CJ217" s="124"/>
      <c r="CK217" s="124"/>
      <c r="CL217" s="124"/>
      <c r="CM217" s="124"/>
      <c r="CN217" s="124"/>
      <c r="CO217" s="124"/>
      <c r="CP217" s="124"/>
      <c r="CQ217" s="124"/>
      <c r="CR217" s="124"/>
      <c r="CS217" s="124"/>
      <c r="CT217" s="124"/>
      <c r="CU217" s="124"/>
      <c r="CV217" s="124"/>
      <c r="CW217" s="124"/>
      <c r="CX217" s="124"/>
      <c r="CY217" s="124"/>
      <c r="CZ217" s="124"/>
      <c r="DA217" s="124"/>
      <c r="DB217" s="124"/>
      <c r="DC217" s="124"/>
      <c r="DD217" s="125"/>
    </row>
    <row r="218" spans="1:108" ht="50.25" customHeight="1">
      <c r="A218" s="35"/>
      <c r="B218" s="68" t="s">
        <v>138</v>
      </c>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9"/>
      <c r="BJ218" s="123">
        <v>41515611.18</v>
      </c>
      <c r="BK218" s="124"/>
      <c r="BL218" s="124"/>
      <c r="BM218" s="124"/>
      <c r="BN218" s="124"/>
      <c r="BO218" s="124"/>
      <c r="BP218" s="124"/>
      <c r="BQ218" s="124"/>
      <c r="BR218" s="124"/>
      <c r="BS218" s="124"/>
      <c r="BT218" s="124"/>
      <c r="BU218" s="124"/>
      <c r="BV218" s="124"/>
      <c r="BW218" s="124"/>
      <c r="BX218" s="124"/>
      <c r="BY218" s="124"/>
      <c r="BZ218" s="124"/>
      <c r="CA218" s="124"/>
      <c r="CB218" s="124"/>
      <c r="CC218" s="124"/>
      <c r="CD218" s="124"/>
      <c r="CE218" s="124"/>
      <c r="CF218" s="125"/>
      <c r="CG218" s="123">
        <v>43659644.64</v>
      </c>
      <c r="CH218" s="124"/>
      <c r="CI218" s="124"/>
      <c r="CJ218" s="124"/>
      <c r="CK218" s="124"/>
      <c r="CL218" s="124"/>
      <c r="CM218" s="124"/>
      <c r="CN218" s="124"/>
      <c r="CO218" s="124"/>
      <c r="CP218" s="124"/>
      <c r="CQ218" s="124"/>
      <c r="CR218" s="124"/>
      <c r="CS218" s="124"/>
      <c r="CT218" s="124"/>
      <c r="CU218" s="124"/>
      <c r="CV218" s="124"/>
      <c r="CW218" s="124"/>
      <c r="CX218" s="124"/>
      <c r="CY218" s="124"/>
      <c r="CZ218" s="124"/>
      <c r="DA218" s="124"/>
      <c r="DB218" s="124"/>
      <c r="DC218" s="124"/>
      <c r="DD218" s="125"/>
    </row>
    <row r="219" spans="1:108" ht="44.25" customHeight="1">
      <c r="A219" s="35"/>
      <c r="B219" s="68" t="s">
        <v>114</v>
      </c>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9"/>
      <c r="BJ219" s="123"/>
      <c r="BK219" s="124"/>
      <c r="BL219" s="124"/>
      <c r="BM219" s="124"/>
      <c r="BN219" s="124"/>
      <c r="BO219" s="124"/>
      <c r="BP219" s="124"/>
      <c r="BQ219" s="124"/>
      <c r="BR219" s="124"/>
      <c r="BS219" s="124"/>
      <c r="BT219" s="124"/>
      <c r="BU219" s="124"/>
      <c r="BV219" s="124"/>
      <c r="BW219" s="124"/>
      <c r="BX219" s="124"/>
      <c r="BY219" s="124"/>
      <c r="BZ219" s="124"/>
      <c r="CA219" s="124"/>
      <c r="CB219" s="124"/>
      <c r="CC219" s="124"/>
      <c r="CD219" s="124"/>
      <c r="CE219" s="124"/>
      <c r="CF219" s="125"/>
      <c r="CG219" s="123"/>
      <c r="CH219" s="124"/>
      <c r="CI219" s="124"/>
      <c r="CJ219" s="124"/>
      <c r="CK219" s="124"/>
      <c r="CL219" s="124"/>
      <c r="CM219" s="124"/>
      <c r="CN219" s="124"/>
      <c r="CO219" s="124"/>
      <c r="CP219" s="124"/>
      <c r="CQ219" s="124"/>
      <c r="CR219" s="124"/>
      <c r="CS219" s="124"/>
      <c r="CT219" s="124"/>
      <c r="CU219" s="124"/>
      <c r="CV219" s="124"/>
      <c r="CW219" s="124"/>
      <c r="CX219" s="124"/>
      <c r="CY219" s="124"/>
      <c r="CZ219" s="124"/>
      <c r="DA219" s="124"/>
      <c r="DB219" s="124"/>
      <c r="DC219" s="124"/>
      <c r="DD219" s="125"/>
    </row>
    <row r="220" spans="1:108" ht="60" customHeight="1">
      <c r="A220" s="35"/>
      <c r="B220" s="68" t="s">
        <v>139</v>
      </c>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9"/>
      <c r="BJ220" s="123"/>
      <c r="BK220" s="124"/>
      <c r="BL220" s="124"/>
      <c r="BM220" s="124"/>
      <c r="BN220" s="124"/>
      <c r="BO220" s="124"/>
      <c r="BP220" s="124"/>
      <c r="BQ220" s="124"/>
      <c r="BR220" s="124"/>
      <c r="BS220" s="124"/>
      <c r="BT220" s="124"/>
      <c r="BU220" s="124"/>
      <c r="BV220" s="124"/>
      <c r="BW220" s="124"/>
      <c r="BX220" s="124"/>
      <c r="BY220" s="124"/>
      <c r="BZ220" s="124"/>
      <c r="CA220" s="124"/>
      <c r="CB220" s="124"/>
      <c r="CC220" s="124"/>
      <c r="CD220" s="124"/>
      <c r="CE220" s="124"/>
      <c r="CF220" s="125"/>
      <c r="CG220" s="123"/>
      <c r="CH220" s="124"/>
      <c r="CI220" s="124"/>
      <c r="CJ220" s="124"/>
      <c r="CK220" s="124"/>
      <c r="CL220" s="124"/>
      <c r="CM220" s="124"/>
      <c r="CN220" s="124"/>
      <c r="CO220" s="124"/>
      <c r="CP220" s="124"/>
      <c r="CQ220" s="124"/>
      <c r="CR220" s="124"/>
      <c r="CS220" s="124"/>
      <c r="CT220" s="124"/>
      <c r="CU220" s="124"/>
      <c r="CV220" s="124"/>
      <c r="CW220" s="124"/>
      <c r="CX220" s="124"/>
      <c r="CY220" s="124"/>
      <c r="CZ220" s="124"/>
      <c r="DA220" s="124"/>
      <c r="DB220" s="124"/>
      <c r="DC220" s="124"/>
      <c r="DD220" s="125"/>
    </row>
    <row r="221" spans="1:108" ht="48.75" customHeight="1">
      <c r="A221" s="35"/>
      <c r="B221" s="105" t="s">
        <v>178</v>
      </c>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c r="AY221" s="105"/>
      <c r="AZ221" s="105"/>
      <c r="BA221" s="105"/>
      <c r="BB221" s="105"/>
      <c r="BC221" s="105"/>
      <c r="BD221" s="105"/>
      <c r="BE221" s="105"/>
      <c r="BF221" s="105"/>
      <c r="BG221" s="105"/>
      <c r="BH221" s="105"/>
      <c r="BI221" s="106"/>
      <c r="BJ221" s="123"/>
      <c r="BK221" s="124"/>
      <c r="BL221" s="124"/>
      <c r="BM221" s="124"/>
      <c r="BN221" s="124"/>
      <c r="BO221" s="124"/>
      <c r="BP221" s="124"/>
      <c r="BQ221" s="124"/>
      <c r="BR221" s="124"/>
      <c r="BS221" s="124"/>
      <c r="BT221" s="124"/>
      <c r="BU221" s="124"/>
      <c r="BV221" s="124"/>
      <c r="BW221" s="124"/>
      <c r="BX221" s="124"/>
      <c r="BY221" s="124"/>
      <c r="BZ221" s="124"/>
      <c r="CA221" s="124"/>
      <c r="CB221" s="124"/>
      <c r="CC221" s="124"/>
      <c r="CD221" s="124"/>
      <c r="CE221" s="124"/>
      <c r="CF221" s="125"/>
      <c r="CG221" s="123"/>
      <c r="CH221" s="124"/>
      <c r="CI221" s="124"/>
      <c r="CJ221" s="124"/>
      <c r="CK221" s="124"/>
      <c r="CL221" s="124"/>
      <c r="CM221" s="124"/>
      <c r="CN221" s="124"/>
      <c r="CO221" s="124"/>
      <c r="CP221" s="124"/>
      <c r="CQ221" s="124"/>
      <c r="CR221" s="124"/>
      <c r="CS221" s="124"/>
      <c r="CT221" s="124"/>
      <c r="CU221" s="124"/>
      <c r="CV221" s="124"/>
      <c r="CW221" s="124"/>
      <c r="CX221" s="124"/>
      <c r="CY221" s="124"/>
      <c r="CZ221" s="124"/>
      <c r="DA221" s="124"/>
      <c r="DB221" s="124"/>
      <c r="DC221" s="124"/>
      <c r="DD221" s="125"/>
    </row>
    <row r="222" spans="1:108" ht="61.5" customHeight="1">
      <c r="A222" s="35"/>
      <c r="B222" s="170" t="s">
        <v>179</v>
      </c>
      <c r="C222" s="170"/>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1"/>
      <c r="BJ222" s="123"/>
      <c r="BK222" s="124"/>
      <c r="BL222" s="124"/>
      <c r="BM222" s="124"/>
      <c r="BN222" s="124"/>
      <c r="BO222" s="124"/>
      <c r="BP222" s="124"/>
      <c r="BQ222" s="124"/>
      <c r="BR222" s="124"/>
      <c r="BS222" s="124"/>
      <c r="BT222" s="124"/>
      <c r="BU222" s="124"/>
      <c r="BV222" s="124"/>
      <c r="BW222" s="124"/>
      <c r="BX222" s="124"/>
      <c r="BY222" s="124"/>
      <c r="BZ222" s="124"/>
      <c r="CA222" s="124"/>
      <c r="CB222" s="124"/>
      <c r="CC222" s="124"/>
      <c r="CD222" s="124"/>
      <c r="CE222" s="124"/>
      <c r="CF222" s="125"/>
      <c r="CG222" s="123"/>
      <c r="CH222" s="124"/>
      <c r="CI222" s="124"/>
      <c r="CJ222" s="124"/>
      <c r="CK222" s="124"/>
      <c r="CL222" s="124"/>
      <c r="CM222" s="124"/>
      <c r="CN222" s="124"/>
      <c r="CO222" s="124"/>
      <c r="CP222" s="124"/>
      <c r="CQ222" s="124"/>
      <c r="CR222" s="124"/>
      <c r="CS222" s="124"/>
      <c r="CT222" s="124"/>
      <c r="CU222" s="124"/>
      <c r="CV222" s="124"/>
      <c r="CW222" s="124"/>
      <c r="CX222" s="124"/>
      <c r="CY222" s="124"/>
      <c r="CZ222" s="124"/>
      <c r="DA222" s="124"/>
      <c r="DB222" s="124"/>
      <c r="DC222" s="124"/>
      <c r="DD222" s="125"/>
    </row>
    <row r="223" spans="1:108" ht="62.25" customHeight="1">
      <c r="A223" s="35"/>
      <c r="B223" s="68" t="s">
        <v>180</v>
      </c>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9"/>
      <c r="BJ223" s="123"/>
      <c r="BK223" s="124"/>
      <c r="BL223" s="124"/>
      <c r="BM223" s="124"/>
      <c r="BN223" s="124"/>
      <c r="BO223" s="124"/>
      <c r="BP223" s="124"/>
      <c r="BQ223" s="124"/>
      <c r="BR223" s="124"/>
      <c r="BS223" s="124"/>
      <c r="BT223" s="124"/>
      <c r="BU223" s="124"/>
      <c r="BV223" s="124"/>
      <c r="BW223" s="124"/>
      <c r="BX223" s="124"/>
      <c r="BY223" s="124"/>
      <c r="BZ223" s="124"/>
      <c r="CA223" s="124"/>
      <c r="CB223" s="124"/>
      <c r="CC223" s="124"/>
      <c r="CD223" s="124"/>
      <c r="CE223" s="124"/>
      <c r="CF223" s="125"/>
      <c r="CG223" s="123"/>
      <c r="CH223" s="124"/>
      <c r="CI223" s="124"/>
      <c r="CJ223" s="124"/>
      <c r="CK223" s="124"/>
      <c r="CL223" s="124"/>
      <c r="CM223" s="124"/>
      <c r="CN223" s="124"/>
      <c r="CO223" s="124"/>
      <c r="CP223" s="124"/>
      <c r="CQ223" s="124"/>
      <c r="CR223" s="124"/>
      <c r="CS223" s="124"/>
      <c r="CT223" s="124"/>
      <c r="CU223" s="124"/>
      <c r="CV223" s="124"/>
      <c r="CW223" s="124"/>
      <c r="CX223" s="124"/>
      <c r="CY223" s="124"/>
      <c r="CZ223" s="124"/>
      <c r="DA223" s="124"/>
      <c r="DB223" s="124"/>
      <c r="DC223" s="124"/>
      <c r="DD223" s="125"/>
    </row>
    <row r="224" spans="1:108" ht="45" customHeight="1">
      <c r="A224" s="35"/>
      <c r="B224" s="68" t="s">
        <v>140</v>
      </c>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9"/>
      <c r="BJ224" s="123"/>
      <c r="BK224" s="124"/>
      <c r="BL224" s="124"/>
      <c r="BM224" s="124"/>
      <c r="BN224" s="124"/>
      <c r="BO224" s="124"/>
      <c r="BP224" s="124"/>
      <c r="BQ224" s="124"/>
      <c r="BR224" s="124"/>
      <c r="BS224" s="124"/>
      <c r="BT224" s="124"/>
      <c r="BU224" s="124"/>
      <c r="BV224" s="124"/>
      <c r="BW224" s="124"/>
      <c r="BX224" s="124"/>
      <c r="BY224" s="124"/>
      <c r="BZ224" s="124"/>
      <c r="CA224" s="124"/>
      <c r="CB224" s="124"/>
      <c r="CC224" s="124"/>
      <c r="CD224" s="124"/>
      <c r="CE224" s="124"/>
      <c r="CF224" s="125"/>
      <c r="CG224" s="123"/>
      <c r="CH224" s="124"/>
      <c r="CI224" s="124"/>
      <c r="CJ224" s="124"/>
      <c r="CK224" s="124"/>
      <c r="CL224" s="124"/>
      <c r="CM224" s="124"/>
      <c r="CN224" s="124"/>
      <c r="CO224" s="124"/>
      <c r="CP224" s="124"/>
      <c r="CQ224" s="124"/>
      <c r="CR224" s="124"/>
      <c r="CS224" s="124"/>
      <c r="CT224" s="124"/>
      <c r="CU224" s="124"/>
      <c r="CV224" s="124"/>
      <c r="CW224" s="124"/>
      <c r="CX224" s="124"/>
      <c r="CY224" s="124"/>
      <c r="CZ224" s="124"/>
      <c r="DA224" s="124"/>
      <c r="DB224" s="124"/>
      <c r="DC224" s="124"/>
      <c r="DD224" s="125"/>
    </row>
    <row r="225" spans="1:108" ht="18.7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row>
    <row r="226" spans="1:108" ht="15" customHeight="1">
      <c r="A226" s="6" t="s">
        <v>50</v>
      </c>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row>
    <row r="227" spans="1:108" ht="1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row>
    <row r="228" spans="1:108" ht="15" customHeight="1">
      <c r="A228" s="118" t="s">
        <v>1</v>
      </c>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20"/>
      <c r="BZ228" s="118" t="s">
        <v>104</v>
      </c>
      <c r="CA228" s="119"/>
      <c r="CB228" s="119"/>
      <c r="CC228" s="119"/>
      <c r="CD228" s="119"/>
      <c r="CE228" s="119"/>
      <c r="CF228" s="119"/>
      <c r="CG228" s="119"/>
      <c r="CH228" s="119"/>
      <c r="CI228" s="119"/>
      <c r="CJ228" s="119"/>
      <c r="CK228" s="119"/>
      <c r="CL228" s="119"/>
      <c r="CM228" s="119"/>
      <c r="CN228" s="119"/>
      <c r="CO228" s="119"/>
      <c r="CP228" s="119"/>
      <c r="CQ228" s="119"/>
      <c r="CR228" s="119"/>
      <c r="CS228" s="119"/>
      <c r="CT228" s="119"/>
      <c r="CU228" s="119"/>
      <c r="CV228" s="119"/>
      <c r="CW228" s="119"/>
      <c r="CX228" s="119"/>
      <c r="CY228" s="119"/>
      <c r="CZ228" s="119"/>
      <c r="DA228" s="119"/>
      <c r="DB228" s="119"/>
      <c r="DC228" s="119"/>
      <c r="DD228" s="120"/>
    </row>
    <row r="229" spans="1:108" ht="43.5" customHeight="1">
      <c r="A229" s="35"/>
      <c r="B229" s="68" t="s">
        <v>141</v>
      </c>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9"/>
      <c r="BZ229" s="123"/>
      <c r="CA229" s="124"/>
      <c r="CB229" s="124"/>
      <c r="CC229" s="124"/>
      <c r="CD229" s="124"/>
      <c r="CE229" s="124"/>
      <c r="CF229" s="124"/>
      <c r="CG229" s="124"/>
      <c r="CH229" s="124"/>
      <c r="CI229" s="124"/>
      <c r="CJ229" s="124"/>
      <c r="CK229" s="124"/>
      <c r="CL229" s="124"/>
      <c r="CM229" s="124"/>
      <c r="CN229" s="124"/>
      <c r="CO229" s="124"/>
      <c r="CP229" s="124"/>
      <c r="CQ229" s="124"/>
      <c r="CR229" s="124"/>
      <c r="CS229" s="124"/>
      <c r="CT229" s="124"/>
      <c r="CU229" s="124"/>
      <c r="CV229" s="124"/>
      <c r="CW229" s="124"/>
      <c r="CX229" s="124"/>
      <c r="CY229" s="124"/>
      <c r="CZ229" s="124"/>
      <c r="DA229" s="124"/>
      <c r="DB229" s="124"/>
      <c r="DC229" s="124"/>
      <c r="DD229" s="125"/>
    </row>
    <row r="230" spans="1:108" ht="67.5" customHeight="1">
      <c r="A230" s="35"/>
      <c r="B230" s="170" t="s">
        <v>142</v>
      </c>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0"/>
      <c r="BR230" s="170"/>
      <c r="BS230" s="170"/>
      <c r="BT230" s="170"/>
      <c r="BU230" s="170"/>
      <c r="BV230" s="170"/>
      <c r="BW230" s="170"/>
      <c r="BX230" s="170"/>
      <c r="BY230" s="171"/>
      <c r="BZ230" s="172"/>
      <c r="CA230" s="173"/>
      <c r="CB230" s="173"/>
      <c r="CC230" s="173"/>
      <c r="CD230" s="173"/>
      <c r="CE230" s="173"/>
      <c r="CF230" s="173"/>
      <c r="CG230" s="173"/>
      <c r="CH230" s="173"/>
      <c r="CI230" s="173"/>
      <c r="CJ230" s="173"/>
      <c r="CK230" s="173"/>
      <c r="CL230" s="173"/>
      <c r="CM230" s="173"/>
      <c r="CN230" s="173"/>
      <c r="CO230" s="173"/>
      <c r="CP230" s="173"/>
      <c r="CQ230" s="173"/>
      <c r="CR230" s="173"/>
      <c r="CS230" s="173"/>
      <c r="CT230" s="173"/>
      <c r="CU230" s="173"/>
      <c r="CV230" s="173"/>
      <c r="CW230" s="173"/>
      <c r="CX230" s="173"/>
      <c r="CY230" s="173"/>
      <c r="CZ230" s="173"/>
      <c r="DA230" s="173"/>
      <c r="DB230" s="173"/>
      <c r="DC230" s="173"/>
      <c r="DD230" s="174"/>
    </row>
    <row r="231" spans="1:108" ht="60" customHeight="1">
      <c r="A231" s="35"/>
      <c r="B231" s="68" t="s">
        <v>143</v>
      </c>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c r="BX231" s="68"/>
      <c r="BY231" s="69"/>
      <c r="BZ231" s="123"/>
      <c r="CA231" s="124"/>
      <c r="CB231" s="124"/>
      <c r="CC231" s="124"/>
      <c r="CD231" s="124"/>
      <c r="CE231" s="124"/>
      <c r="CF231" s="124"/>
      <c r="CG231" s="124"/>
      <c r="CH231" s="124"/>
      <c r="CI231" s="124"/>
      <c r="CJ231" s="124"/>
      <c r="CK231" s="124"/>
      <c r="CL231" s="124"/>
      <c r="CM231" s="124"/>
      <c r="CN231" s="124"/>
      <c r="CO231" s="124"/>
      <c r="CP231" s="124"/>
      <c r="CQ231" s="124"/>
      <c r="CR231" s="124"/>
      <c r="CS231" s="124"/>
      <c r="CT231" s="124"/>
      <c r="CU231" s="124"/>
      <c r="CV231" s="124"/>
      <c r="CW231" s="124"/>
      <c r="CX231" s="124"/>
      <c r="CY231" s="124"/>
      <c r="CZ231" s="124"/>
      <c r="DA231" s="124"/>
      <c r="DB231" s="124"/>
      <c r="DC231" s="124"/>
      <c r="DD231" s="125"/>
    </row>
    <row r="232" spans="1:108" ht="45" customHeight="1">
      <c r="A232" s="35"/>
      <c r="B232" s="68" t="s">
        <v>144</v>
      </c>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c r="BX232" s="68"/>
      <c r="BY232" s="69"/>
      <c r="BZ232" s="123">
        <v>43180790.25</v>
      </c>
      <c r="CA232" s="124"/>
      <c r="CB232" s="124"/>
      <c r="CC232" s="124"/>
      <c r="CD232" s="124"/>
      <c r="CE232" s="124"/>
      <c r="CF232" s="124"/>
      <c r="CG232" s="124"/>
      <c r="CH232" s="124"/>
      <c r="CI232" s="124"/>
      <c r="CJ232" s="124"/>
      <c r="CK232" s="124"/>
      <c r="CL232" s="124"/>
      <c r="CM232" s="124"/>
      <c r="CN232" s="124"/>
      <c r="CO232" s="124"/>
      <c r="CP232" s="124"/>
      <c r="CQ232" s="124"/>
      <c r="CR232" s="124"/>
      <c r="CS232" s="124"/>
      <c r="CT232" s="124"/>
      <c r="CU232" s="124"/>
      <c r="CV232" s="124"/>
      <c r="CW232" s="124"/>
      <c r="CX232" s="124"/>
      <c r="CY232" s="124"/>
      <c r="CZ232" s="124"/>
      <c r="DA232" s="124"/>
      <c r="DB232" s="124"/>
      <c r="DC232" s="124"/>
      <c r="DD232" s="125"/>
    </row>
    <row r="233" spans="1:108" ht="1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row>
    <row r="234" spans="1:108" ht="15" customHeight="1">
      <c r="A234" s="6" t="s">
        <v>134</v>
      </c>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row>
    <row r="235" spans="1:108" ht="15" customHeight="1">
      <c r="A235" s="6" t="s">
        <v>26</v>
      </c>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6"/>
      <c r="BS235" s="6"/>
      <c r="BT235" s="6"/>
      <c r="BU235" s="78" t="s">
        <v>164</v>
      </c>
      <c r="BV235" s="78"/>
      <c r="BW235" s="78"/>
      <c r="BX235" s="78"/>
      <c r="BY235" s="78"/>
      <c r="BZ235" s="78"/>
      <c r="CA235" s="78"/>
      <c r="CB235" s="78"/>
      <c r="CC235" s="78"/>
      <c r="CD235" s="78"/>
      <c r="CE235" s="78"/>
      <c r="CF235" s="78"/>
      <c r="CG235" s="78"/>
      <c r="CH235" s="78"/>
      <c r="CI235" s="78"/>
      <c r="CJ235" s="78"/>
      <c r="CK235" s="78"/>
      <c r="CL235" s="78"/>
      <c r="CM235" s="78"/>
      <c r="CN235" s="78"/>
      <c r="CO235" s="78"/>
      <c r="CP235" s="78"/>
      <c r="CQ235" s="78"/>
      <c r="CR235" s="78"/>
      <c r="CS235" s="78"/>
      <c r="CT235" s="78"/>
      <c r="CU235" s="78"/>
      <c r="CV235" s="78"/>
      <c r="CW235" s="78"/>
      <c r="CX235" s="78"/>
      <c r="CY235" s="78"/>
      <c r="CZ235" s="78"/>
      <c r="DA235" s="78"/>
      <c r="DB235" s="78"/>
      <c r="DC235" s="78"/>
      <c r="DD235" s="78"/>
    </row>
    <row r="236" spans="1:108" s="1" customFormat="1" ht="18.7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191" t="s">
        <v>0</v>
      </c>
      <c r="AT236" s="191"/>
      <c r="AU236" s="191"/>
      <c r="AV236" s="191"/>
      <c r="AW236" s="191"/>
      <c r="AX236" s="191"/>
      <c r="AY236" s="191"/>
      <c r="AZ236" s="191"/>
      <c r="BA236" s="191"/>
      <c r="BB236" s="191"/>
      <c r="BC236" s="191"/>
      <c r="BD236" s="191"/>
      <c r="BE236" s="191"/>
      <c r="BF236" s="191"/>
      <c r="BG236" s="191"/>
      <c r="BH236" s="191"/>
      <c r="BI236" s="191"/>
      <c r="BJ236" s="191"/>
      <c r="BK236" s="191"/>
      <c r="BL236" s="191"/>
      <c r="BM236" s="191"/>
      <c r="BN236" s="191"/>
      <c r="BO236" s="191"/>
      <c r="BP236" s="191"/>
      <c r="BQ236" s="191"/>
      <c r="BR236" s="6"/>
      <c r="BS236" s="6"/>
      <c r="BT236" s="6"/>
      <c r="BU236" s="191" t="s">
        <v>6</v>
      </c>
      <c r="BV236" s="191"/>
      <c r="BW236" s="191"/>
      <c r="BX236" s="191"/>
      <c r="BY236" s="191"/>
      <c r="BZ236" s="191"/>
      <c r="CA236" s="191"/>
      <c r="CB236" s="191"/>
      <c r="CC236" s="191"/>
      <c r="CD236" s="191"/>
      <c r="CE236" s="191"/>
      <c r="CF236" s="191"/>
      <c r="CG236" s="191"/>
      <c r="CH236" s="191"/>
      <c r="CI236" s="191"/>
      <c r="CJ236" s="191"/>
      <c r="CK236" s="191"/>
      <c r="CL236" s="191"/>
      <c r="CM236" s="191"/>
      <c r="CN236" s="191"/>
      <c r="CO236" s="191"/>
      <c r="CP236" s="191"/>
      <c r="CQ236" s="191"/>
      <c r="CR236" s="191"/>
      <c r="CS236" s="191"/>
      <c r="CT236" s="191"/>
      <c r="CU236" s="191"/>
      <c r="CV236" s="191"/>
      <c r="CW236" s="191"/>
      <c r="CX236" s="191"/>
      <c r="CY236" s="191"/>
      <c r="CZ236" s="191"/>
      <c r="DA236" s="191"/>
      <c r="DB236" s="191"/>
      <c r="DC236" s="191"/>
      <c r="DD236" s="191"/>
    </row>
    <row r="237" spans="1:108" s="1" customFormat="1" ht="18.7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6"/>
      <c r="BS237" s="6"/>
      <c r="BT237" s="6"/>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row>
    <row r="238" spans="1:108" ht="18.75">
      <c r="A238" s="6" t="s">
        <v>105</v>
      </c>
      <c r="B238" s="6"/>
      <c r="C238" s="6"/>
      <c r="D238" s="6"/>
      <c r="E238" s="6"/>
      <c r="F238" s="6"/>
      <c r="G238" s="6"/>
      <c r="H238" s="6"/>
      <c r="I238" s="6"/>
      <c r="J238" s="6"/>
      <c r="K238" s="6"/>
      <c r="L238" s="6"/>
      <c r="M238" s="6"/>
      <c r="N238" s="6"/>
      <c r="O238" s="6"/>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8"/>
      <c r="CD238" s="78"/>
      <c r="CE238" s="78"/>
      <c r="CF238" s="78"/>
      <c r="CG238" s="6"/>
      <c r="CH238" s="6"/>
      <c r="CI238" s="6"/>
      <c r="CJ238" s="157"/>
      <c r="CK238" s="157"/>
      <c r="CL238" s="157"/>
      <c r="CM238" s="157"/>
      <c r="CN238" s="157"/>
      <c r="CO238" s="157"/>
      <c r="CP238" s="157"/>
      <c r="CQ238" s="157"/>
      <c r="CR238" s="157"/>
      <c r="CS238" s="157"/>
      <c r="CT238" s="157"/>
      <c r="CU238" s="157"/>
      <c r="CV238" s="157"/>
      <c r="CW238" s="157"/>
      <c r="CX238" s="157"/>
      <c r="CY238" s="157"/>
      <c r="CZ238" s="157"/>
      <c r="DA238" s="157"/>
      <c r="DB238" s="157"/>
      <c r="DC238" s="157"/>
      <c r="DD238" s="157"/>
    </row>
    <row r="239" spans="1:108" s="1" customFormat="1" ht="18.75">
      <c r="A239" s="6"/>
      <c r="B239" s="6"/>
      <c r="C239" s="6"/>
      <c r="D239" s="6"/>
      <c r="E239" s="6"/>
      <c r="F239" s="6"/>
      <c r="G239" s="6"/>
      <c r="H239" s="6"/>
      <c r="I239" s="6"/>
      <c r="J239" s="6"/>
      <c r="K239" s="6"/>
      <c r="L239" s="6"/>
      <c r="M239" s="6"/>
      <c r="N239" s="6"/>
      <c r="O239" s="6"/>
      <c r="P239" s="191" t="s">
        <v>107</v>
      </c>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c r="BX239" s="191"/>
      <c r="BY239" s="191"/>
      <c r="BZ239" s="191"/>
      <c r="CA239" s="191"/>
      <c r="CB239" s="191"/>
      <c r="CC239" s="191"/>
      <c r="CD239" s="191"/>
      <c r="CE239" s="191"/>
      <c r="CF239" s="191"/>
      <c r="CG239" s="6"/>
      <c r="CH239" s="6"/>
      <c r="CI239" s="6"/>
      <c r="CJ239" s="191" t="s">
        <v>106</v>
      </c>
      <c r="CK239" s="191"/>
      <c r="CL239" s="191"/>
      <c r="CM239" s="191"/>
      <c r="CN239" s="191"/>
      <c r="CO239" s="191"/>
      <c r="CP239" s="191"/>
      <c r="CQ239" s="191"/>
      <c r="CR239" s="191"/>
      <c r="CS239" s="191"/>
      <c r="CT239" s="191"/>
      <c r="CU239" s="191"/>
      <c r="CV239" s="191"/>
      <c r="CW239" s="191"/>
      <c r="CX239" s="191"/>
      <c r="CY239" s="191"/>
      <c r="CZ239" s="191"/>
      <c r="DA239" s="191"/>
      <c r="DB239" s="191"/>
      <c r="DC239" s="191"/>
      <c r="DD239" s="191"/>
    </row>
    <row r="240" ht="3" customHeight="1"/>
  </sheetData>
  <sheetProtection/>
  <mergeCells count="785">
    <mergeCell ref="BP8:CM8"/>
    <mergeCell ref="B118:Y118"/>
    <mergeCell ref="B127:Y127"/>
    <mergeCell ref="AI17:AL17"/>
    <mergeCell ref="B65:AH65"/>
    <mergeCell ref="AI65:BG65"/>
    <mergeCell ref="BH65:CF65"/>
    <mergeCell ref="CG65:DD65"/>
    <mergeCell ref="B64:AH64"/>
    <mergeCell ref="B62:AH62"/>
    <mergeCell ref="CJ238:DD238"/>
    <mergeCell ref="B232:BY232"/>
    <mergeCell ref="BZ228:DD228"/>
    <mergeCell ref="BZ229:DD229"/>
    <mergeCell ref="BZ230:DD230"/>
    <mergeCell ref="BZ231:DD231"/>
    <mergeCell ref="CJ239:DD239"/>
    <mergeCell ref="P239:CF239"/>
    <mergeCell ref="B112:Y112"/>
    <mergeCell ref="G155:AN155"/>
    <mergeCell ref="AS235:BQ235"/>
    <mergeCell ref="BU235:DD235"/>
    <mergeCell ref="AS236:BQ236"/>
    <mergeCell ref="BU236:DD236"/>
    <mergeCell ref="P238:CF238"/>
    <mergeCell ref="B222:BI222"/>
    <mergeCell ref="Q5:AO5"/>
    <mergeCell ref="A7:X7"/>
    <mergeCell ref="CO16:DD18"/>
    <mergeCell ref="A6:O6"/>
    <mergeCell ref="Q6:AO6"/>
    <mergeCell ref="BP6:CD6"/>
    <mergeCell ref="CF6:DD6"/>
    <mergeCell ref="CO14:DD14"/>
    <mergeCell ref="CO15:DD15"/>
    <mergeCell ref="BP7:CM7"/>
    <mergeCell ref="B224:BI224"/>
    <mergeCell ref="BJ224:CF224"/>
    <mergeCell ref="CG224:DD224"/>
    <mergeCell ref="BZ232:DD232"/>
    <mergeCell ref="A228:BY228"/>
    <mergeCell ref="B229:BY229"/>
    <mergeCell ref="B230:BY230"/>
    <mergeCell ref="B231:BY231"/>
    <mergeCell ref="B221:BI221"/>
    <mergeCell ref="BJ221:CF221"/>
    <mergeCell ref="CG221:DD221"/>
    <mergeCell ref="BJ222:CF222"/>
    <mergeCell ref="CG222:DD222"/>
    <mergeCell ref="B223:BI223"/>
    <mergeCell ref="BJ223:CF223"/>
    <mergeCell ref="CG223:DD223"/>
    <mergeCell ref="B219:BI219"/>
    <mergeCell ref="BJ219:CF219"/>
    <mergeCell ref="CG219:DD219"/>
    <mergeCell ref="B220:BI220"/>
    <mergeCell ref="BJ220:CF220"/>
    <mergeCell ref="CG220:DD220"/>
    <mergeCell ref="B217:BI217"/>
    <mergeCell ref="BJ217:CF217"/>
    <mergeCell ref="CG217:DD217"/>
    <mergeCell ref="B218:BI218"/>
    <mergeCell ref="BJ218:CF218"/>
    <mergeCell ref="CG218:DD218"/>
    <mergeCell ref="B215:BI215"/>
    <mergeCell ref="BJ215:CF215"/>
    <mergeCell ref="CG215:DD215"/>
    <mergeCell ref="B216:BI216"/>
    <mergeCell ref="BJ216:CF216"/>
    <mergeCell ref="CG216:DD216"/>
    <mergeCell ref="B131:Y131"/>
    <mergeCell ref="Z131:AL131"/>
    <mergeCell ref="AM131:AW131"/>
    <mergeCell ref="CG60:DD60"/>
    <mergeCell ref="A59:AH60"/>
    <mergeCell ref="AI59:DD59"/>
    <mergeCell ref="AI64:BG64"/>
    <mergeCell ref="BH64:CF64"/>
    <mergeCell ref="CG64:DD64"/>
    <mergeCell ref="B63:AH63"/>
    <mergeCell ref="AI62:BG63"/>
    <mergeCell ref="BH62:CF63"/>
    <mergeCell ref="CG62:DD63"/>
    <mergeCell ref="AI55:BC55"/>
    <mergeCell ref="BD55:BX55"/>
    <mergeCell ref="BY55:DD55"/>
    <mergeCell ref="B55:AH55"/>
    <mergeCell ref="B61:AH61"/>
    <mergeCell ref="AI61:BG61"/>
    <mergeCell ref="BH61:CF61"/>
    <mergeCell ref="CG61:DD61"/>
    <mergeCell ref="AI60:BG60"/>
    <mergeCell ref="BH60:CF60"/>
    <mergeCell ref="BY51:DD51"/>
    <mergeCell ref="BY54:DD54"/>
    <mergeCell ref="AI52:BC53"/>
    <mergeCell ref="AI54:BC54"/>
    <mergeCell ref="BD54:BX54"/>
    <mergeCell ref="BY52:DD53"/>
    <mergeCell ref="AX131:BI131"/>
    <mergeCell ref="BJ129:BU129"/>
    <mergeCell ref="BV129:CF129"/>
    <mergeCell ref="B129:Y129"/>
    <mergeCell ref="Z129:AL129"/>
    <mergeCell ref="AM129:AW129"/>
    <mergeCell ref="AX129:BI129"/>
    <mergeCell ref="BJ131:BU131"/>
    <mergeCell ref="BV131:CF131"/>
    <mergeCell ref="BJ130:BU130"/>
    <mergeCell ref="CG129:CR129"/>
    <mergeCell ref="CS129:DD129"/>
    <mergeCell ref="B54:AH54"/>
    <mergeCell ref="B52:AH52"/>
    <mergeCell ref="CG127:CR127"/>
    <mergeCell ref="CS127:DD127"/>
    <mergeCell ref="B128:Y128"/>
    <mergeCell ref="Z128:AL128"/>
    <mergeCell ref="B53:AH53"/>
    <mergeCell ref="BD52:BX53"/>
    <mergeCell ref="CO19:DD20"/>
    <mergeCell ref="CD15:CM15"/>
    <mergeCell ref="CO21:DD22"/>
    <mergeCell ref="AG17:AH17"/>
    <mergeCell ref="AM17:AN17"/>
    <mergeCell ref="AO17:BH17"/>
    <mergeCell ref="BI17:BL17"/>
    <mergeCell ref="BM17:BP17"/>
    <mergeCell ref="AG19:CA20"/>
    <mergeCell ref="AG21:CA22"/>
    <mergeCell ref="AM128:AW128"/>
    <mergeCell ref="AX128:BI128"/>
    <mergeCell ref="BJ128:BU128"/>
    <mergeCell ref="BV128:CF128"/>
    <mergeCell ref="CG128:CR128"/>
    <mergeCell ref="CS128:DD128"/>
    <mergeCell ref="Z127:AL127"/>
    <mergeCell ref="AM127:AW127"/>
    <mergeCell ref="AX127:BI127"/>
    <mergeCell ref="BJ126:BU126"/>
    <mergeCell ref="BJ127:BU127"/>
    <mergeCell ref="BV127:CF127"/>
    <mergeCell ref="BV126:CF126"/>
    <mergeCell ref="CS125:DD125"/>
    <mergeCell ref="Z124:AL124"/>
    <mergeCell ref="CG126:CR126"/>
    <mergeCell ref="CS126:DD126"/>
    <mergeCell ref="B126:Y126"/>
    <mergeCell ref="Z126:AL126"/>
    <mergeCell ref="AM126:AW126"/>
    <mergeCell ref="AX126:BI126"/>
    <mergeCell ref="B125:Y125"/>
    <mergeCell ref="Z125:AL125"/>
    <mergeCell ref="AM125:AW125"/>
    <mergeCell ref="AX125:BI125"/>
    <mergeCell ref="BJ125:BU125"/>
    <mergeCell ref="BV125:CF125"/>
    <mergeCell ref="CG124:CR124"/>
    <mergeCell ref="CG125:CR125"/>
    <mergeCell ref="CG121:CR121"/>
    <mergeCell ref="BJ123:BU123"/>
    <mergeCell ref="BV123:CF123"/>
    <mergeCell ref="CG123:CR123"/>
    <mergeCell ref="CS124:DD124"/>
    <mergeCell ref="CS121:DD121"/>
    <mergeCell ref="CG122:CR122"/>
    <mergeCell ref="CS122:DD122"/>
    <mergeCell ref="B122:Y122"/>
    <mergeCell ref="Z122:AL122"/>
    <mergeCell ref="AM122:AW122"/>
    <mergeCell ref="AX122:BI122"/>
    <mergeCell ref="BJ122:BU122"/>
    <mergeCell ref="BV122:CF122"/>
    <mergeCell ref="B121:Y121"/>
    <mergeCell ref="Z121:AL121"/>
    <mergeCell ref="AM121:AW121"/>
    <mergeCell ref="AX121:BI121"/>
    <mergeCell ref="BJ121:BU121"/>
    <mergeCell ref="BV121:CF121"/>
    <mergeCell ref="CG119:CR119"/>
    <mergeCell ref="CS119:DD119"/>
    <mergeCell ref="B120:Y120"/>
    <mergeCell ref="Z120:AL120"/>
    <mergeCell ref="AM120:AW120"/>
    <mergeCell ref="AX120:BI120"/>
    <mergeCell ref="BJ120:BU120"/>
    <mergeCell ref="BV120:CF120"/>
    <mergeCell ref="CG120:CR120"/>
    <mergeCell ref="CS120:DD120"/>
    <mergeCell ref="BJ118:BU118"/>
    <mergeCell ref="BV118:CF118"/>
    <mergeCell ref="CG118:CR118"/>
    <mergeCell ref="CS118:DD118"/>
    <mergeCell ref="B119:Y119"/>
    <mergeCell ref="Z119:AL119"/>
    <mergeCell ref="AM119:AW119"/>
    <mergeCell ref="AX119:BI119"/>
    <mergeCell ref="BJ119:BU119"/>
    <mergeCell ref="BV119:CF119"/>
    <mergeCell ref="Z118:AL118"/>
    <mergeCell ref="AM118:AW118"/>
    <mergeCell ref="AX118:BI118"/>
    <mergeCell ref="A47:DD47"/>
    <mergeCell ref="A67:DD67"/>
    <mergeCell ref="A95:DD95"/>
    <mergeCell ref="A98:DD98"/>
    <mergeCell ref="AI51:BC51"/>
    <mergeCell ref="BD51:BX51"/>
    <mergeCell ref="B51:AH51"/>
    <mergeCell ref="A40:DD40"/>
    <mergeCell ref="A50:AH50"/>
    <mergeCell ref="AI50:BC50"/>
    <mergeCell ref="A44:DD44"/>
    <mergeCell ref="A45:DD45"/>
    <mergeCell ref="A46:DD46"/>
    <mergeCell ref="BD50:BX50"/>
    <mergeCell ref="BY50:DD50"/>
    <mergeCell ref="AG23:CA24"/>
    <mergeCell ref="N29:DD29"/>
    <mergeCell ref="CO23:DD24"/>
    <mergeCell ref="CO25:DD25"/>
    <mergeCell ref="O32:DD32"/>
    <mergeCell ref="A34:DD34"/>
    <mergeCell ref="CF5:DD5"/>
    <mergeCell ref="CS114:DD114"/>
    <mergeCell ref="B115:Y115"/>
    <mergeCell ref="Z115:AL115"/>
    <mergeCell ref="AM115:AW115"/>
    <mergeCell ref="AX115:BI115"/>
    <mergeCell ref="BJ115:BU115"/>
    <mergeCell ref="BV115:CF115"/>
    <mergeCell ref="CG115:CR115"/>
    <mergeCell ref="CS115:DD115"/>
    <mergeCell ref="A8:X8"/>
    <mergeCell ref="A10:DD10"/>
    <mergeCell ref="A11:DD11"/>
    <mergeCell ref="A12:DD12"/>
    <mergeCell ref="A2:AO2"/>
    <mergeCell ref="A5:O5"/>
    <mergeCell ref="BP2:DD2"/>
    <mergeCell ref="BP3:DD3"/>
    <mergeCell ref="BP4:DD4"/>
    <mergeCell ref="BP5:CD5"/>
    <mergeCell ref="AT70:BN70"/>
    <mergeCell ref="BO70:CI70"/>
    <mergeCell ref="CJ70:DD70"/>
    <mergeCell ref="B70:AS70"/>
    <mergeCell ref="A69:AS69"/>
    <mergeCell ref="AT69:BN69"/>
    <mergeCell ref="BO69:CI69"/>
    <mergeCell ref="CJ69:DD69"/>
    <mergeCell ref="B72:AS72"/>
    <mergeCell ref="AT72:BN72"/>
    <mergeCell ref="BO72:CI72"/>
    <mergeCell ref="CJ72:DD72"/>
    <mergeCell ref="B71:AS71"/>
    <mergeCell ref="AT71:BN71"/>
    <mergeCell ref="BO71:CI71"/>
    <mergeCell ref="CJ71:DD71"/>
    <mergeCell ref="B74:AS74"/>
    <mergeCell ref="AT74:BN74"/>
    <mergeCell ref="BO74:CI74"/>
    <mergeCell ref="CJ74:DD74"/>
    <mergeCell ref="B73:AS73"/>
    <mergeCell ref="AT73:BN73"/>
    <mergeCell ref="BO73:CI73"/>
    <mergeCell ref="CJ73:DD73"/>
    <mergeCell ref="B76:AS76"/>
    <mergeCell ref="AT76:BN76"/>
    <mergeCell ref="BO76:CI76"/>
    <mergeCell ref="CJ76:DD76"/>
    <mergeCell ref="B75:AS75"/>
    <mergeCell ref="AT75:BN75"/>
    <mergeCell ref="BO75:CI75"/>
    <mergeCell ref="CJ75:DD75"/>
    <mergeCell ref="B78:AS78"/>
    <mergeCell ref="AT78:BN78"/>
    <mergeCell ref="BO78:CI78"/>
    <mergeCell ref="CJ78:DD78"/>
    <mergeCell ref="B77:AS77"/>
    <mergeCell ref="AT77:BN77"/>
    <mergeCell ref="BO77:CI77"/>
    <mergeCell ref="CJ77:DD77"/>
    <mergeCell ref="B80:AS80"/>
    <mergeCell ref="AT80:BN80"/>
    <mergeCell ref="BO80:CI80"/>
    <mergeCell ref="CJ80:DD80"/>
    <mergeCell ref="B79:AS79"/>
    <mergeCell ref="AT79:BN79"/>
    <mergeCell ref="BO79:CI79"/>
    <mergeCell ref="CJ79:DD79"/>
    <mergeCell ref="B82:AS82"/>
    <mergeCell ref="AT82:BN82"/>
    <mergeCell ref="BO82:CI82"/>
    <mergeCell ref="CJ82:DD82"/>
    <mergeCell ref="B81:AS81"/>
    <mergeCell ref="AT81:BN81"/>
    <mergeCell ref="BO81:CI81"/>
    <mergeCell ref="CJ81:DD81"/>
    <mergeCell ref="CJ85:DD85"/>
    <mergeCell ref="B84:AS84"/>
    <mergeCell ref="AT84:BN84"/>
    <mergeCell ref="BO84:CI84"/>
    <mergeCell ref="CJ84:DD84"/>
    <mergeCell ref="B83:AS83"/>
    <mergeCell ref="AT83:BN83"/>
    <mergeCell ref="BO83:CI83"/>
    <mergeCell ref="CJ83:DD83"/>
    <mergeCell ref="AM114:AW114"/>
    <mergeCell ref="AX114:BI114"/>
    <mergeCell ref="BJ113:BU113"/>
    <mergeCell ref="BV113:CF113"/>
    <mergeCell ref="B85:AS85"/>
    <mergeCell ref="AT85:BN85"/>
    <mergeCell ref="BO85:CI85"/>
    <mergeCell ref="AH89:BC89"/>
    <mergeCell ref="AG90:BC90"/>
    <mergeCell ref="A92:DD92"/>
    <mergeCell ref="A94:DD94"/>
    <mergeCell ref="A96:W96"/>
    <mergeCell ref="BJ114:BU114"/>
    <mergeCell ref="BV114:CF114"/>
    <mergeCell ref="CG114:CR114"/>
    <mergeCell ref="B114:Y114"/>
    <mergeCell ref="Z114:AL114"/>
    <mergeCell ref="CG112:CR112"/>
    <mergeCell ref="CS112:DD112"/>
    <mergeCell ref="CG113:CR113"/>
    <mergeCell ref="CS113:DD113"/>
    <mergeCell ref="B113:Y113"/>
    <mergeCell ref="Z113:AL113"/>
    <mergeCell ref="AM113:AW113"/>
    <mergeCell ref="AX113:BI113"/>
    <mergeCell ref="Z112:AL112"/>
    <mergeCell ref="AM112:AW112"/>
    <mergeCell ref="AX112:BI112"/>
    <mergeCell ref="BJ111:BU111"/>
    <mergeCell ref="BJ112:BU112"/>
    <mergeCell ref="BV112:CF112"/>
    <mergeCell ref="CG105:CR105"/>
    <mergeCell ref="CS105:DD105"/>
    <mergeCell ref="BV111:CF111"/>
    <mergeCell ref="CG111:CR111"/>
    <mergeCell ref="CS111:DD111"/>
    <mergeCell ref="BJ105:BU105"/>
    <mergeCell ref="BV105:CF105"/>
    <mergeCell ref="B111:Y111"/>
    <mergeCell ref="Z111:AL111"/>
    <mergeCell ref="AM111:AW111"/>
    <mergeCell ref="AX111:BI111"/>
    <mergeCell ref="B105:Y105"/>
    <mergeCell ref="Z105:AL105"/>
    <mergeCell ref="AM105:AW105"/>
    <mergeCell ref="AX105:BI105"/>
    <mergeCell ref="Z108:AL108"/>
    <mergeCell ref="AM108:AW108"/>
    <mergeCell ref="CG103:CR103"/>
    <mergeCell ref="CS103:DD103"/>
    <mergeCell ref="B104:Y104"/>
    <mergeCell ref="Z104:AL104"/>
    <mergeCell ref="AM104:AW104"/>
    <mergeCell ref="AX104:BI104"/>
    <mergeCell ref="BJ104:BU104"/>
    <mergeCell ref="BV104:CF104"/>
    <mergeCell ref="CG104:CR104"/>
    <mergeCell ref="CS104:DD104"/>
    <mergeCell ref="B103:Y103"/>
    <mergeCell ref="Z103:AL103"/>
    <mergeCell ref="AM103:AW103"/>
    <mergeCell ref="AX103:BI103"/>
    <mergeCell ref="BJ103:BU103"/>
    <mergeCell ref="BV103:CF103"/>
    <mergeCell ref="BV101:CF102"/>
    <mergeCell ref="CG101:DD101"/>
    <mergeCell ref="AX102:BI102"/>
    <mergeCell ref="BJ102:BU102"/>
    <mergeCell ref="CG102:CR102"/>
    <mergeCell ref="CS102:DD102"/>
    <mergeCell ref="CG131:CR131"/>
    <mergeCell ref="CS131:DD131"/>
    <mergeCell ref="A100:Y102"/>
    <mergeCell ref="Z100:AL102"/>
    <mergeCell ref="AM100:BU100"/>
    <mergeCell ref="BV100:DD100"/>
    <mergeCell ref="AM101:AW102"/>
    <mergeCell ref="AX101:BU101"/>
    <mergeCell ref="BJ107:BU107"/>
    <mergeCell ref="BV107:CF107"/>
    <mergeCell ref="BJ132:BU132"/>
    <mergeCell ref="BV132:CF132"/>
    <mergeCell ref="CG132:CR132"/>
    <mergeCell ref="CS132:DD132"/>
    <mergeCell ref="B132:Y132"/>
    <mergeCell ref="Z132:AL132"/>
    <mergeCell ref="AM132:AW132"/>
    <mergeCell ref="AX132:BI132"/>
    <mergeCell ref="BJ133:BU133"/>
    <mergeCell ref="BV133:CF133"/>
    <mergeCell ref="CG133:CR133"/>
    <mergeCell ref="CS133:DD133"/>
    <mergeCell ref="B133:Y133"/>
    <mergeCell ref="Z133:AL133"/>
    <mergeCell ref="AM133:AW133"/>
    <mergeCell ref="AX133:BI133"/>
    <mergeCell ref="BJ134:BU134"/>
    <mergeCell ref="BV134:CF134"/>
    <mergeCell ref="CG134:CR134"/>
    <mergeCell ref="CS134:DD134"/>
    <mergeCell ref="B134:Y134"/>
    <mergeCell ref="Z134:AL134"/>
    <mergeCell ref="AM134:AW134"/>
    <mergeCell ref="AX134:BI134"/>
    <mergeCell ref="BJ135:BU135"/>
    <mergeCell ref="BV135:CF135"/>
    <mergeCell ref="CG135:CR135"/>
    <mergeCell ref="CS135:DD135"/>
    <mergeCell ref="B135:Y135"/>
    <mergeCell ref="Z135:AL135"/>
    <mergeCell ref="AM135:AW135"/>
    <mergeCell ref="AX135:BI135"/>
    <mergeCell ref="BJ136:BU136"/>
    <mergeCell ref="BV136:CF136"/>
    <mergeCell ref="CG136:CR136"/>
    <mergeCell ref="CS136:DD136"/>
    <mergeCell ref="B136:Y136"/>
    <mergeCell ref="Z136:AL136"/>
    <mergeCell ref="AM136:AW136"/>
    <mergeCell ref="AX136:BI136"/>
    <mergeCell ref="BJ137:BU137"/>
    <mergeCell ref="BV137:CF137"/>
    <mergeCell ref="CG137:CR137"/>
    <mergeCell ref="CS137:DD137"/>
    <mergeCell ref="B137:Y137"/>
    <mergeCell ref="Z137:AL137"/>
    <mergeCell ref="AM137:AW137"/>
    <mergeCell ref="AX137:BI137"/>
    <mergeCell ref="BJ138:BU138"/>
    <mergeCell ref="BV138:CF138"/>
    <mergeCell ref="CG138:CR138"/>
    <mergeCell ref="CS138:DD138"/>
    <mergeCell ref="B138:Y138"/>
    <mergeCell ref="Z138:AL138"/>
    <mergeCell ref="AM138:AW138"/>
    <mergeCell ref="AX138:BI138"/>
    <mergeCell ref="BJ139:BU139"/>
    <mergeCell ref="BV139:CF139"/>
    <mergeCell ref="CG139:CR139"/>
    <mergeCell ref="CS139:DD139"/>
    <mergeCell ref="B139:Y139"/>
    <mergeCell ref="Z139:AL139"/>
    <mergeCell ref="AM139:AW139"/>
    <mergeCell ref="AX139:BI139"/>
    <mergeCell ref="BJ140:BU140"/>
    <mergeCell ref="BV140:CF140"/>
    <mergeCell ref="CG140:CR140"/>
    <mergeCell ref="CS140:DD140"/>
    <mergeCell ref="B140:Y140"/>
    <mergeCell ref="Z140:AL140"/>
    <mergeCell ref="AM140:AW140"/>
    <mergeCell ref="AX140:BI140"/>
    <mergeCell ref="BJ141:BU141"/>
    <mergeCell ref="BV141:CF141"/>
    <mergeCell ref="CG141:CR141"/>
    <mergeCell ref="CS141:DD141"/>
    <mergeCell ref="B141:Y141"/>
    <mergeCell ref="Z141:AL141"/>
    <mergeCell ref="AM141:AW141"/>
    <mergeCell ref="AX141:BI141"/>
    <mergeCell ref="BJ142:BU142"/>
    <mergeCell ref="BV142:CF142"/>
    <mergeCell ref="CG142:CR142"/>
    <mergeCell ref="CS142:DD142"/>
    <mergeCell ref="B142:Y142"/>
    <mergeCell ref="Z142:AL142"/>
    <mergeCell ref="AM142:AW142"/>
    <mergeCell ref="AX142:BI142"/>
    <mergeCell ref="BJ143:BU143"/>
    <mergeCell ref="BV143:CF143"/>
    <mergeCell ref="CG143:CR143"/>
    <mergeCell ref="CS143:DD143"/>
    <mergeCell ref="B143:Y143"/>
    <mergeCell ref="Z143:AL143"/>
    <mergeCell ref="AM143:AW143"/>
    <mergeCell ref="AX143:BI143"/>
    <mergeCell ref="BJ144:BU144"/>
    <mergeCell ref="BV144:CF144"/>
    <mergeCell ref="CG144:CR144"/>
    <mergeCell ref="CS144:DD144"/>
    <mergeCell ref="B144:Y144"/>
    <mergeCell ref="Z144:AL144"/>
    <mergeCell ref="AM144:AW144"/>
    <mergeCell ref="AX144:BI144"/>
    <mergeCell ref="BJ145:BU145"/>
    <mergeCell ref="BV145:CF145"/>
    <mergeCell ref="CG145:CR145"/>
    <mergeCell ref="CS145:DD145"/>
    <mergeCell ref="B145:Y145"/>
    <mergeCell ref="Z145:AL145"/>
    <mergeCell ref="AM145:AW145"/>
    <mergeCell ref="AX145:BI145"/>
    <mergeCell ref="BJ146:BU146"/>
    <mergeCell ref="BV146:CF146"/>
    <mergeCell ref="CG146:CR146"/>
    <mergeCell ref="CS146:DD146"/>
    <mergeCell ref="B146:Y146"/>
    <mergeCell ref="Z146:AL146"/>
    <mergeCell ref="AM146:AW146"/>
    <mergeCell ref="AX146:BI146"/>
    <mergeCell ref="BJ147:BU147"/>
    <mergeCell ref="BV147:CF147"/>
    <mergeCell ref="CG147:CR147"/>
    <mergeCell ref="CS147:DD147"/>
    <mergeCell ref="B147:Y147"/>
    <mergeCell ref="Z147:AL147"/>
    <mergeCell ref="AM147:AW147"/>
    <mergeCell ref="AX147:BI147"/>
    <mergeCell ref="BJ148:BU148"/>
    <mergeCell ref="BV148:CF148"/>
    <mergeCell ref="CG148:CR148"/>
    <mergeCell ref="CS148:DD148"/>
    <mergeCell ref="B148:Y148"/>
    <mergeCell ref="Z148:AL148"/>
    <mergeCell ref="AM148:AW148"/>
    <mergeCell ref="AX148:BI148"/>
    <mergeCell ref="BJ149:BU149"/>
    <mergeCell ref="BV149:CF149"/>
    <mergeCell ref="CG149:CR149"/>
    <mergeCell ref="CS149:DD149"/>
    <mergeCell ref="B149:Y149"/>
    <mergeCell ref="Z149:AL149"/>
    <mergeCell ref="AM149:AW149"/>
    <mergeCell ref="AX149:BI149"/>
    <mergeCell ref="BJ150:BU150"/>
    <mergeCell ref="BV150:CF150"/>
    <mergeCell ref="CG150:CR150"/>
    <mergeCell ref="CS150:DD150"/>
    <mergeCell ref="B150:Y150"/>
    <mergeCell ref="Z150:AL150"/>
    <mergeCell ref="AM150:AW150"/>
    <mergeCell ref="AX150:BI150"/>
    <mergeCell ref="BJ151:BU151"/>
    <mergeCell ref="BV151:CF151"/>
    <mergeCell ref="CG151:CR151"/>
    <mergeCell ref="CS151:DD151"/>
    <mergeCell ref="B151:Y151"/>
    <mergeCell ref="Z151:AL151"/>
    <mergeCell ref="AM151:AW151"/>
    <mergeCell ref="AX151:BI151"/>
    <mergeCell ref="BY160:DD160"/>
    <mergeCell ref="BJ152:BU152"/>
    <mergeCell ref="BV152:CF152"/>
    <mergeCell ref="CG152:CR152"/>
    <mergeCell ref="CS152:DD152"/>
    <mergeCell ref="B152:Y152"/>
    <mergeCell ref="Z152:AL152"/>
    <mergeCell ref="AM152:AW152"/>
    <mergeCell ref="AX152:BI152"/>
    <mergeCell ref="B161:BI161"/>
    <mergeCell ref="BJ161:BX161"/>
    <mergeCell ref="BY161:DD161"/>
    <mergeCell ref="BJ162:BX162"/>
    <mergeCell ref="BY162:DD162"/>
    <mergeCell ref="AO155:BJ155"/>
    <mergeCell ref="AN156:BJ156"/>
    <mergeCell ref="A158:DD158"/>
    <mergeCell ref="A160:BI160"/>
    <mergeCell ref="BJ160:BX160"/>
    <mergeCell ref="B163:BI163"/>
    <mergeCell ref="BJ163:BX163"/>
    <mergeCell ref="BY163:DD163"/>
    <mergeCell ref="B164:BI164"/>
    <mergeCell ref="BJ164:BX164"/>
    <mergeCell ref="BY164:DD164"/>
    <mergeCell ref="BJ167:BX167"/>
    <mergeCell ref="BY167:DD167"/>
    <mergeCell ref="BJ168:BX168"/>
    <mergeCell ref="BY168:DD168"/>
    <mergeCell ref="B165:BI165"/>
    <mergeCell ref="BJ165:BX165"/>
    <mergeCell ref="BY165:DD165"/>
    <mergeCell ref="B166:BI166"/>
    <mergeCell ref="BJ166:BX166"/>
    <mergeCell ref="BY166:DD166"/>
    <mergeCell ref="BJ172:BX172"/>
    <mergeCell ref="BY172:DD172"/>
    <mergeCell ref="B169:BI169"/>
    <mergeCell ref="BJ169:BX169"/>
    <mergeCell ref="BY169:DD169"/>
    <mergeCell ref="B170:BI170"/>
    <mergeCell ref="BJ170:BX170"/>
    <mergeCell ref="BY170:DD170"/>
    <mergeCell ref="B173:BI173"/>
    <mergeCell ref="BJ173:BX173"/>
    <mergeCell ref="BY173:DD173"/>
    <mergeCell ref="B162:BI162"/>
    <mergeCell ref="B167:BI167"/>
    <mergeCell ref="B168:BI168"/>
    <mergeCell ref="B171:BI171"/>
    <mergeCell ref="BJ171:BX171"/>
    <mergeCell ref="BY171:DD171"/>
    <mergeCell ref="B172:BI172"/>
    <mergeCell ref="BJ176:BX176"/>
    <mergeCell ref="BY176:DD176"/>
    <mergeCell ref="BJ177:BX177"/>
    <mergeCell ref="BY177:DD177"/>
    <mergeCell ref="BJ174:BX174"/>
    <mergeCell ref="BY174:DD174"/>
    <mergeCell ref="BJ175:BX175"/>
    <mergeCell ref="BY175:DD175"/>
    <mergeCell ref="BJ180:BX180"/>
    <mergeCell ref="BY180:DD180"/>
    <mergeCell ref="BJ181:BX181"/>
    <mergeCell ref="BY181:DD181"/>
    <mergeCell ref="BJ178:BX178"/>
    <mergeCell ref="BY178:DD178"/>
    <mergeCell ref="BJ179:BX179"/>
    <mergeCell ref="BY179:DD179"/>
    <mergeCell ref="B182:BI182"/>
    <mergeCell ref="BJ182:BX182"/>
    <mergeCell ref="BY182:DD182"/>
    <mergeCell ref="B183:BI183"/>
    <mergeCell ref="BJ183:BX183"/>
    <mergeCell ref="BY183:DD183"/>
    <mergeCell ref="A212:DD212"/>
    <mergeCell ref="A214:BI214"/>
    <mergeCell ref="BJ214:CF214"/>
    <mergeCell ref="CG214:DD214"/>
    <mergeCell ref="B184:BI184"/>
    <mergeCell ref="BJ184:BX184"/>
    <mergeCell ref="BY184:DD184"/>
    <mergeCell ref="B185:BI185"/>
    <mergeCell ref="BJ185:BX185"/>
    <mergeCell ref="BY185:DD185"/>
    <mergeCell ref="CG108:CR108"/>
    <mergeCell ref="CS108:DD108"/>
    <mergeCell ref="B108:Y108"/>
    <mergeCell ref="AX108:BI108"/>
    <mergeCell ref="CG107:CR107"/>
    <mergeCell ref="CS107:DD107"/>
    <mergeCell ref="B107:Y107"/>
    <mergeCell ref="Z107:AL107"/>
    <mergeCell ref="AM107:AW107"/>
    <mergeCell ref="AX107:BI107"/>
    <mergeCell ref="B109:Y109"/>
    <mergeCell ref="Z109:AL109"/>
    <mergeCell ref="AM109:AW109"/>
    <mergeCell ref="AX109:BI109"/>
    <mergeCell ref="BJ108:BU108"/>
    <mergeCell ref="BV108:CF108"/>
    <mergeCell ref="AM110:AW110"/>
    <mergeCell ref="AX110:BI110"/>
    <mergeCell ref="BJ109:BU109"/>
    <mergeCell ref="BV109:CF109"/>
    <mergeCell ref="CG109:CR109"/>
    <mergeCell ref="CS109:DD109"/>
    <mergeCell ref="CS130:DD130"/>
    <mergeCell ref="B130:Y130"/>
    <mergeCell ref="Z130:AL130"/>
    <mergeCell ref="B124:Y124"/>
    <mergeCell ref="BJ106:BU106"/>
    <mergeCell ref="BV106:CF106"/>
    <mergeCell ref="CG106:CR106"/>
    <mergeCell ref="CS106:DD106"/>
    <mergeCell ref="B106:Y106"/>
    <mergeCell ref="Z106:AL106"/>
    <mergeCell ref="B123:Y123"/>
    <mergeCell ref="Z123:AL123"/>
    <mergeCell ref="AM123:AW123"/>
    <mergeCell ref="AX123:BI123"/>
    <mergeCell ref="BV130:CF130"/>
    <mergeCell ref="CG130:CR130"/>
    <mergeCell ref="AM124:AW124"/>
    <mergeCell ref="AX124:BI124"/>
    <mergeCell ref="BJ124:BU124"/>
    <mergeCell ref="BV124:CF124"/>
    <mergeCell ref="AX130:BI130"/>
    <mergeCell ref="AX116:BI116"/>
    <mergeCell ref="AX117:BI117"/>
    <mergeCell ref="A37:DD39"/>
    <mergeCell ref="A41:DD43"/>
    <mergeCell ref="BV116:CF116"/>
    <mergeCell ref="BV117:CF117"/>
    <mergeCell ref="CG116:CR116"/>
    <mergeCell ref="CG117:CR117"/>
    <mergeCell ref="CS123:DD123"/>
    <mergeCell ref="A3:AT3"/>
    <mergeCell ref="A4:AX4"/>
    <mergeCell ref="BV110:CF110"/>
    <mergeCell ref="CG110:CR110"/>
    <mergeCell ref="CS110:DD110"/>
    <mergeCell ref="B110:Y110"/>
    <mergeCell ref="AM106:AW106"/>
    <mergeCell ref="AX106:BI106"/>
    <mergeCell ref="BJ110:BU110"/>
    <mergeCell ref="Z110:AL110"/>
    <mergeCell ref="A186:BI186"/>
    <mergeCell ref="A187:BI187"/>
    <mergeCell ref="A116:Y116"/>
    <mergeCell ref="A117:Y117"/>
    <mergeCell ref="AM116:AW116"/>
    <mergeCell ref="AM117:AW117"/>
    <mergeCell ref="A181:BI181"/>
    <mergeCell ref="A179:BI179"/>
    <mergeCell ref="A180:BI180"/>
    <mergeCell ref="AM130:AW130"/>
    <mergeCell ref="A204:BI204"/>
    <mergeCell ref="A208:BI208"/>
    <mergeCell ref="A188:BI188"/>
    <mergeCell ref="A189:BI189"/>
    <mergeCell ref="A190:BI190"/>
    <mergeCell ref="A192:BI192"/>
    <mergeCell ref="A193:BI193"/>
    <mergeCell ref="A211:BI211"/>
    <mergeCell ref="BJ186:BX186"/>
    <mergeCell ref="BJ187:BX187"/>
    <mergeCell ref="BJ188:BX188"/>
    <mergeCell ref="BJ189:BX189"/>
    <mergeCell ref="BJ190:BX190"/>
    <mergeCell ref="A191:BI191"/>
    <mergeCell ref="BJ191:BX191"/>
    <mergeCell ref="A196:BI196"/>
    <mergeCell ref="A203:BI203"/>
    <mergeCell ref="BJ194:BX194"/>
    <mergeCell ref="BJ195:BX195"/>
    <mergeCell ref="BJ196:BX196"/>
    <mergeCell ref="BJ203:BX203"/>
    <mergeCell ref="BJ202:BX202"/>
    <mergeCell ref="A194:BI194"/>
    <mergeCell ref="A195:BI195"/>
    <mergeCell ref="BY204:DD204"/>
    <mergeCell ref="BY202:DD202"/>
    <mergeCell ref="BJ204:BX204"/>
    <mergeCell ref="BJ208:BX208"/>
    <mergeCell ref="BJ211:BX211"/>
    <mergeCell ref="BY186:DD186"/>
    <mergeCell ref="BY187:DD187"/>
    <mergeCell ref="BY188:DD188"/>
    <mergeCell ref="BY189:DD189"/>
    <mergeCell ref="BY190:DD190"/>
    <mergeCell ref="BY193:DD193"/>
    <mergeCell ref="BY194:DD194"/>
    <mergeCell ref="BY195:DD195"/>
    <mergeCell ref="BY196:DD196"/>
    <mergeCell ref="BY203:DD203"/>
    <mergeCell ref="BY191:DD191"/>
    <mergeCell ref="BY192:DD192"/>
    <mergeCell ref="BY197:DD197"/>
    <mergeCell ref="BY198:DD198"/>
    <mergeCell ref="BY199:DD199"/>
    <mergeCell ref="BJ192:BX192"/>
    <mergeCell ref="BJ193:BX193"/>
    <mergeCell ref="A202:BI202"/>
    <mergeCell ref="BY208:DD208"/>
    <mergeCell ref="BY211:DD211"/>
    <mergeCell ref="A174:BI174"/>
    <mergeCell ref="A175:BI175"/>
    <mergeCell ref="A176:BI176"/>
    <mergeCell ref="A177:BI177"/>
    <mergeCell ref="A178:BI178"/>
    <mergeCell ref="A210:BI210"/>
    <mergeCell ref="A205:BI205"/>
    <mergeCell ref="A206:BI206"/>
    <mergeCell ref="A207:BI207"/>
    <mergeCell ref="BJ197:BX197"/>
    <mergeCell ref="BJ198:BX198"/>
    <mergeCell ref="BJ199:BX199"/>
    <mergeCell ref="BJ200:BX200"/>
    <mergeCell ref="BJ201:BX201"/>
    <mergeCell ref="A197:BI197"/>
    <mergeCell ref="BY200:DD200"/>
    <mergeCell ref="BY201:DD201"/>
    <mergeCell ref="A209:BI209"/>
    <mergeCell ref="A198:BI198"/>
    <mergeCell ref="A199:BI199"/>
    <mergeCell ref="A200:BI200"/>
    <mergeCell ref="A201:BI201"/>
    <mergeCell ref="BY205:DD205"/>
    <mergeCell ref="BY206:DD206"/>
    <mergeCell ref="BY207:DD207"/>
    <mergeCell ref="BY209:DD209"/>
    <mergeCell ref="BY210:DD210"/>
    <mergeCell ref="BJ205:BX205"/>
    <mergeCell ref="BJ206:BX206"/>
    <mergeCell ref="BJ207:BX207"/>
    <mergeCell ref="BJ209:BX209"/>
    <mergeCell ref="BJ210:BX210"/>
  </mergeCells>
  <printOptions/>
  <pageMargins left="0.7" right="0.7" top="0.75" bottom="0.75" header="0.3" footer="0.3"/>
  <pageSetup horizontalDpi="600" verticalDpi="600" orientation="portrait" paperSize="9" scale="55" r:id="rId1"/>
  <rowBreaks count="7" manualBreakCount="7">
    <brk id="33" max="107" man="1"/>
    <brk id="56" max="107" man="1"/>
    <brk id="66" max="107" man="1"/>
    <brk id="97" max="107" man="1"/>
    <brk id="149" max="107" man="1"/>
    <brk id="211" max="107" man="1"/>
    <brk id="225" max="107" man="1"/>
  </rowBreaks>
</worksheet>
</file>

<file path=xl/worksheets/sheet2.xml><?xml version="1.0" encoding="utf-8"?>
<worksheet xmlns="http://schemas.openxmlformats.org/spreadsheetml/2006/main" xmlns:r="http://schemas.openxmlformats.org/officeDocument/2006/relationships">
  <dimension ref="A1:FW301"/>
  <sheetViews>
    <sheetView view="pageBreakPreview" zoomScale="90" zoomScaleSheetLayoutView="90" zoomScalePageLayoutView="0" workbookViewId="0" topLeftCell="A274">
      <selection activeCell="CG283" sqref="CG283:DD283"/>
    </sheetView>
  </sheetViews>
  <sheetFormatPr defaultColWidth="0.875" defaultRowHeight="12.75" customHeight="1"/>
  <cols>
    <col min="1" max="24" width="0.875" style="2" customWidth="1"/>
    <col min="25" max="25" width="31.75390625" style="2" customWidth="1"/>
    <col min="26" max="48" width="0.875" style="2" customWidth="1"/>
    <col min="49" max="49" width="10.875" style="2" customWidth="1"/>
    <col min="50" max="60" width="0.875" style="2" customWidth="1"/>
    <col min="61" max="61" width="8.625" style="2" customWidth="1"/>
    <col min="62" max="67" width="0.875" style="2" customWidth="1"/>
    <col min="68" max="68" width="1.12109375" style="2" customWidth="1"/>
    <col min="69" max="83" width="0.875" style="2" customWidth="1"/>
    <col min="84" max="84" width="11.25390625" style="2" customWidth="1"/>
    <col min="85" max="95" width="0.875" style="2" customWidth="1"/>
    <col min="96" max="96" width="10.125" style="2" customWidth="1"/>
    <col min="97" max="114" width="0.875" style="2" customWidth="1"/>
    <col min="115" max="115" width="9.00390625" style="2" bestFit="1" customWidth="1"/>
    <col min="116" max="16384" width="0.875" style="2" customWidth="1"/>
  </cols>
  <sheetData>
    <row r="1" spans="1:108" ht="21"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row>
    <row r="2" spans="1:108" ht="18.75">
      <c r="A2" s="117" t="s">
        <v>3</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6"/>
      <c r="AQ2" s="6"/>
      <c r="AR2" s="6"/>
      <c r="AS2" s="6"/>
      <c r="AT2" s="6"/>
      <c r="AU2" s="6"/>
      <c r="AV2" s="6"/>
      <c r="AW2" s="6"/>
      <c r="AX2" s="6"/>
      <c r="AY2" s="6"/>
      <c r="AZ2" s="6"/>
      <c r="BA2" s="6"/>
      <c r="BB2" s="6"/>
      <c r="BC2" s="6"/>
      <c r="BD2" s="6"/>
      <c r="BE2" s="6"/>
      <c r="BF2" s="6"/>
      <c r="BG2" s="6"/>
      <c r="BH2" s="6"/>
      <c r="BI2" s="6"/>
      <c r="BJ2" s="6"/>
      <c r="BK2" s="6"/>
      <c r="BL2" s="6"/>
      <c r="BM2" s="6"/>
      <c r="BN2" s="6"/>
      <c r="BO2" s="6"/>
      <c r="BP2" s="117" t="s">
        <v>4</v>
      </c>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row>
    <row r="3" spans="1:108" ht="24" customHeight="1">
      <c r="A3" s="87" t="s">
        <v>126</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8"/>
      <c r="AQ3" s="88"/>
      <c r="AR3" s="88"/>
      <c r="AS3" s="88"/>
      <c r="AT3" s="88"/>
      <c r="AU3" s="7"/>
      <c r="AV3" s="7"/>
      <c r="AW3" s="7"/>
      <c r="AX3" s="7"/>
      <c r="AY3" s="7"/>
      <c r="AZ3" s="7"/>
      <c r="BA3" s="7"/>
      <c r="BB3" s="7"/>
      <c r="BC3" s="7"/>
      <c r="BD3" s="7"/>
      <c r="BE3" s="7"/>
      <c r="BF3" s="7"/>
      <c r="BG3" s="7"/>
      <c r="BH3" s="7"/>
      <c r="BI3" s="6"/>
      <c r="BJ3" s="6"/>
      <c r="BK3" s="6"/>
      <c r="BL3" s="6"/>
      <c r="BM3" s="6"/>
      <c r="BN3" s="6"/>
      <c r="BO3" s="6"/>
      <c r="BP3" s="87" t="s">
        <v>5</v>
      </c>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row>
    <row r="4" spans="1:108" ht="22.5" customHeight="1">
      <c r="A4" s="89" t="s">
        <v>127</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8"/>
      <c r="AQ4" s="88"/>
      <c r="AR4" s="88"/>
      <c r="AS4" s="88"/>
      <c r="AT4" s="88"/>
      <c r="AU4" s="88"/>
      <c r="AV4" s="88"/>
      <c r="AW4" s="88"/>
      <c r="AX4" s="88"/>
      <c r="AY4" s="7"/>
      <c r="AZ4" s="7"/>
      <c r="BA4" s="7"/>
      <c r="BB4" s="7"/>
      <c r="BC4" s="7"/>
      <c r="BD4" s="7"/>
      <c r="BE4" s="7"/>
      <c r="BF4" s="7"/>
      <c r="BG4" s="7"/>
      <c r="BH4" s="7"/>
      <c r="BI4" s="6"/>
      <c r="BJ4" s="6"/>
      <c r="BK4" s="6"/>
      <c r="BL4" s="6"/>
      <c r="BM4" s="6"/>
      <c r="BN4" s="6"/>
      <c r="BO4" s="6"/>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row>
    <row r="5" spans="1:108" ht="22.5" customHeight="1">
      <c r="A5" s="78"/>
      <c r="B5" s="78"/>
      <c r="C5" s="78"/>
      <c r="D5" s="78"/>
      <c r="E5" s="78"/>
      <c r="F5" s="78"/>
      <c r="G5" s="78"/>
      <c r="H5" s="78"/>
      <c r="I5" s="78"/>
      <c r="J5" s="78"/>
      <c r="K5" s="78"/>
      <c r="L5" s="78"/>
      <c r="M5" s="78"/>
      <c r="N5" s="78"/>
      <c r="O5" s="78"/>
      <c r="P5" s="6"/>
      <c r="Q5" s="78" t="s">
        <v>145</v>
      </c>
      <c r="R5" s="78"/>
      <c r="S5" s="78"/>
      <c r="T5" s="78"/>
      <c r="U5" s="78"/>
      <c r="V5" s="78"/>
      <c r="W5" s="78"/>
      <c r="X5" s="78"/>
      <c r="Y5" s="78"/>
      <c r="Z5" s="78"/>
      <c r="AA5" s="78"/>
      <c r="AB5" s="78"/>
      <c r="AC5" s="78"/>
      <c r="AD5" s="78"/>
      <c r="AE5" s="78"/>
      <c r="AF5" s="78"/>
      <c r="AG5" s="78"/>
      <c r="AH5" s="78"/>
      <c r="AI5" s="78"/>
      <c r="AJ5" s="78"/>
      <c r="AK5" s="78"/>
      <c r="AL5" s="78"/>
      <c r="AM5" s="78"/>
      <c r="AN5" s="78"/>
      <c r="AO5" s="78"/>
      <c r="AP5" s="6"/>
      <c r="AQ5" s="6"/>
      <c r="AR5" s="6"/>
      <c r="AS5" s="6"/>
      <c r="AT5" s="6"/>
      <c r="AU5" s="6"/>
      <c r="AV5" s="6"/>
      <c r="AW5" s="6"/>
      <c r="AX5" s="6"/>
      <c r="AY5" s="6"/>
      <c r="AZ5" s="6"/>
      <c r="BA5" s="6"/>
      <c r="BB5" s="6"/>
      <c r="BC5" s="6"/>
      <c r="BD5" s="6"/>
      <c r="BE5" s="6"/>
      <c r="BF5" s="6"/>
      <c r="BG5" s="6"/>
      <c r="BH5" s="6"/>
      <c r="BI5" s="6"/>
      <c r="BJ5" s="6"/>
      <c r="BK5" s="6"/>
      <c r="BL5" s="6"/>
      <c r="BM5" s="6"/>
      <c r="BN5" s="6"/>
      <c r="BO5" s="6"/>
      <c r="BP5" s="78"/>
      <c r="BQ5" s="78"/>
      <c r="BR5" s="78"/>
      <c r="BS5" s="78"/>
      <c r="BT5" s="78"/>
      <c r="BU5" s="78"/>
      <c r="BV5" s="78"/>
      <c r="BW5" s="78"/>
      <c r="BX5" s="78"/>
      <c r="BY5" s="78"/>
      <c r="BZ5" s="78"/>
      <c r="CA5" s="78"/>
      <c r="CB5" s="78"/>
      <c r="CC5" s="78"/>
      <c r="CD5" s="78"/>
      <c r="CE5" s="6"/>
      <c r="CF5" s="78" t="s">
        <v>186</v>
      </c>
      <c r="CG5" s="78"/>
      <c r="CH5" s="78"/>
      <c r="CI5" s="78"/>
      <c r="CJ5" s="78"/>
      <c r="CK5" s="78"/>
      <c r="CL5" s="78"/>
      <c r="CM5" s="78"/>
      <c r="CN5" s="78"/>
      <c r="CO5" s="78"/>
      <c r="CP5" s="78"/>
      <c r="CQ5" s="78"/>
      <c r="CR5" s="78"/>
      <c r="CS5" s="78"/>
      <c r="CT5" s="78"/>
      <c r="CU5" s="78"/>
      <c r="CV5" s="78"/>
      <c r="CW5" s="78"/>
      <c r="CX5" s="78"/>
      <c r="CY5" s="78"/>
      <c r="CZ5" s="78"/>
      <c r="DA5" s="78"/>
      <c r="DB5" s="78"/>
      <c r="DC5" s="78"/>
      <c r="DD5" s="78"/>
    </row>
    <row r="6" spans="1:108" s="1" customFormat="1" ht="12.75" customHeight="1">
      <c r="A6" s="189" t="s">
        <v>0</v>
      </c>
      <c r="B6" s="189"/>
      <c r="C6" s="189"/>
      <c r="D6" s="189"/>
      <c r="E6" s="189"/>
      <c r="F6" s="189"/>
      <c r="G6" s="189"/>
      <c r="H6" s="189"/>
      <c r="I6" s="189"/>
      <c r="J6" s="189"/>
      <c r="K6" s="189"/>
      <c r="L6" s="189"/>
      <c r="M6" s="189"/>
      <c r="N6" s="189"/>
      <c r="O6" s="189"/>
      <c r="P6" s="39"/>
      <c r="Q6" s="189" t="s">
        <v>6</v>
      </c>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189" t="s">
        <v>0</v>
      </c>
      <c r="BQ6" s="189"/>
      <c r="BR6" s="189"/>
      <c r="BS6" s="189"/>
      <c r="BT6" s="189"/>
      <c r="BU6" s="189"/>
      <c r="BV6" s="189"/>
      <c r="BW6" s="189"/>
      <c r="BX6" s="189"/>
      <c r="BY6" s="189"/>
      <c r="BZ6" s="189"/>
      <c r="CA6" s="189"/>
      <c r="CB6" s="189"/>
      <c r="CC6" s="189"/>
      <c r="CD6" s="189"/>
      <c r="CE6" s="39"/>
      <c r="CF6" s="189" t="s">
        <v>6</v>
      </c>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row>
    <row r="7" spans="1:108" ht="18.75">
      <c r="A7" s="157"/>
      <c r="B7" s="157"/>
      <c r="C7" s="157"/>
      <c r="D7" s="157"/>
      <c r="E7" s="157"/>
      <c r="F7" s="157"/>
      <c r="G7" s="157"/>
      <c r="H7" s="157"/>
      <c r="I7" s="157"/>
      <c r="J7" s="157"/>
      <c r="K7" s="157"/>
      <c r="L7" s="157"/>
      <c r="M7" s="157"/>
      <c r="N7" s="157"/>
      <c r="O7" s="157"/>
      <c r="P7" s="157"/>
      <c r="Q7" s="157"/>
      <c r="R7" s="157"/>
      <c r="S7" s="157"/>
      <c r="T7" s="157"/>
      <c r="U7" s="157"/>
      <c r="V7" s="157"/>
      <c r="W7" s="157"/>
      <c r="X7" s="157"/>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6"/>
      <c r="CO7" s="6"/>
      <c r="CP7" s="6"/>
      <c r="CQ7" s="6"/>
      <c r="CR7" s="6"/>
      <c r="CS7" s="6"/>
      <c r="CT7" s="6"/>
      <c r="CU7" s="6"/>
      <c r="CV7" s="6"/>
      <c r="CW7" s="6"/>
      <c r="CX7" s="6"/>
      <c r="CY7" s="6"/>
      <c r="CZ7" s="6"/>
      <c r="DA7" s="6"/>
      <c r="DB7" s="6"/>
      <c r="DC7" s="6"/>
      <c r="DD7" s="6"/>
    </row>
    <row r="8" spans="1:108" s="1" customFormat="1" ht="18.75">
      <c r="A8" s="148" t="s">
        <v>7</v>
      </c>
      <c r="B8" s="148"/>
      <c r="C8" s="148"/>
      <c r="D8" s="148"/>
      <c r="E8" s="148"/>
      <c r="F8" s="148"/>
      <c r="G8" s="148"/>
      <c r="H8" s="148"/>
      <c r="I8" s="148"/>
      <c r="J8" s="148"/>
      <c r="K8" s="148"/>
      <c r="L8" s="148"/>
      <c r="M8" s="148"/>
      <c r="N8" s="148"/>
      <c r="O8" s="148"/>
      <c r="P8" s="148"/>
      <c r="Q8" s="148"/>
      <c r="R8" s="148"/>
      <c r="S8" s="148"/>
      <c r="T8" s="148"/>
      <c r="U8" s="148"/>
      <c r="V8" s="148"/>
      <c r="W8" s="148"/>
      <c r="X8" s="148"/>
      <c r="Y8" s="39"/>
      <c r="Z8" s="39"/>
      <c r="AA8" s="39"/>
      <c r="AB8" s="39"/>
      <c r="AC8" s="39"/>
      <c r="AD8" s="39"/>
      <c r="AE8" s="40"/>
      <c r="AF8" s="40"/>
      <c r="AG8" s="40"/>
      <c r="AH8" s="40"/>
      <c r="AI8" s="41"/>
      <c r="AJ8" s="41"/>
      <c r="AK8" s="41"/>
      <c r="AL8" s="41"/>
      <c r="AM8" s="42"/>
      <c r="AN8" s="42"/>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148" t="s">
        <v>7</v>
      </c>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6"/>
      <c r="CO8" s="6"/>
      <c r="CP8" s="6"/>
      <c r="CQ8" s="6"/>
      <c r="CR8" s="6"/>
      <c r="CS8" s="6"/>
      <c r="CT8" s="8"/>
      <c r="CU8" s="8"/>
      <c r="CV8" s="8"/>
      <c r="CW8" s="8"/>
      <c r="CX8" s="9"/>
      <c r="CY8" s="9"/>
      <c r="CZ8" s="9"/>
      <c r="DA8" s="9"/>
      <c r="DB8" s="7"/>
      <c r="DC8" s="7"/>
      <c r="DD8" s="7"/>
    </row>
    <row r="9" spans="1:108" ht="30"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row>
    <row r="10" spans="1:108" s="3" customFormat="1" ht="18.75">
      <c r="A10" s="149" t="s">
        <v>8</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row>
    <row r="11" spans="1:108" s="3" customFormat="1" ht="18.75">
      <c r="A11" s="149" t="s">
        <v>128</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row>
    <row r="12" spans="1:108" s="3" customFormat="1" ht="18.75">
      <c r="A12" s="149" t="s">
        <v>192</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row>
    <row r="13" spans="1:108" ht="18.7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row>
    <row r="14" spans="1:108" ht="18.7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190" t="s">
        <v>10</v>
      </c>
      <c r="CP14" s="190"/>
      <c r="CQ14" s="190"/>
      <c r="CR14" s="190"/>
      <c r="CS14" s="190"/>
      <c r="CT14" s="190"/>
      <c r="CU14" s="190"/>
      <c r="CV14" s="190"/>
      <c r="CW14" s="190"/>
      <c r="CX14" s="190"/>
      <c r="CY14" s="190"/>
      <c r="CZ14" s="190"/>
      <c r="DA14" s="190"/>
      <c r="DB14" s="190"/>
      <c r="DC14" s="190"/>
      <c r="DD14" s="190"/>
    </row>
    <row r="15" spans="1:108" ht="30.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154" t="s">
        <v>11</v>
      </c>
      <c r="CE15" s="154"/>
      <c r="CF15" s="154"/>
      <c r="CG15" s="154"/>
      <c r="CH15" s="154"/>
      <c r="CI15" s="154"/>
      <c r="CJ15" s="154"/>
      <c r="CK15" s="154"/>
      <c r="CL15" s="154"/>
      <c r="CM15" s="154"/>
      <c r="CN15" s="6"/>
      <c r="CO15" s="95"/>
      <c r="CP15" s="96"/>
      <c r="CQ15" s="96"/>
      <c r="CR15" s="96"/>
      <c r="CS15" s="96"/>
      <c r="CT15" s="96"/>
      <c r="CU15" s="96"/>
      <c r="CV15" s="96"/>
      <c r="CW15" s="96"/>
      <c r="CX15" s="96"/>
      <c r="CY15" s="96"/>
      <c r="CZ15" s="96"/>
      <c r="DA15" s="96"/>
      <c r="DB15" s="96"/>
      <c r="DC15" s="96"/>
      <c r="DD15" s="97"/>
    </row>
    <row r="16" spans="1:108" ht="1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114" t="s">
        <v>194</v>
      </c>
      <c r="CP16" s="115"/>
      <c r="CQ16" s="115"/>
      <c r="CR16" s="115"/>
      <c r="CS16" s="115"/>
      <c r="CT16" s="115"/>
      <c r="CU16" s="115"/>
      <c r="CV16" s="115"/>
      <c r="CW16" s="115"/>
      <c r="CX16" s="115"/>
      <c r="CY16" s="115"/>
      <c r="CZ16" s="115"/>
      <c r="DA16" s="115"/>
      <c r="DB16" s="115"/>
      <c r="DC16" s="115"/>
      <c r="DD16" s="116"/>
    </row>
    <row r="17" spans="1:108" ht="18.7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155" t="s">
        <v>12</v>
      </c>
      <c r="AH17" s="155"/>
      <c r="AI17" s="157" t="s">
        <v>154</v>
      </c>
      <c r="AJ17" s="157"/>
      <c r="AK17" s="157"/>
      <c r="AL17" s="157"/>
      <c r="AM17" s="156" t="s">
        <v>12</v>
      </c>
      <c r="AN17" s="156"/>
      <c r="AO17" s="157" t="s">
        <v>155</v>
      </c>
      <c r="AP17" s="157"/>
      <c r="AQ17" s="157"/>
      <c r="AR17" s="157"/>
      <c r="AS17" s="157"/>
      <c r="AT17" s="157"/>
      <c r="AU17" s="157"/>
      <c r="AV17" s="157"/>
      <c r="AW17" s="157"/>
      <c r="AX17" s="157"/>
      <c r="AY17" s="157"/>
      <c r="AZ17" s="157"/>
      <c r="BA17" s="157"/>
      <c r="BB17" s="157"/>
      <c r="BC17" s="157"/>
      <c r="BD17" s="157"/>
      <c r="BE17" s="157"/>
      <c r="BF17" s="157"/>
      <c r="BG17" s="157"/>
      <c r="BH17" s="157"/>
      <c r="BI17" s="155">
        <v>20</v>
      </c>
      <c r="BJ17" s="155"/>
      <c r="BK17" s="155"/>
      <c r="BL17" s="155"/>
      <c r="BM17" s="158" t="s">
        <v>193</v>
      </c>
      <c r="BN17" s="158"/>
      <c r="BO17" s="158"/>
      <c r="BP17" s="158"/>
      <c r="BQ17" s="6" t="s">
        <v>9</v>
      </c>
      <c r="BR17" s="6"/>
      <c r="BS17" s="6"/>
      <c r="BT17" s="6"/>
      <c r="BU17" s="6"/>
      <c r="BV17" s="6"/>
      <c r="BW17" s="6"/>
      <c r="BX17" s="6"/>
      <c r="BY17" s="6"/>
      <c r="BZ17" s="6"/>
      <c r="CA17" s="6"/>
      <c r="CB17" s="6"/>
      <c r="CC17" s="6"/>
      <c r="CD17" s="6"/>
      <c r="CE17" s="6"/>
      <c r="CF17" s="6"/>
      <c r="CG17" s="6"/>
      <c r="CH17" s="6"/>
      <c r="CI17" s="6"/>
      <c r="CJ17" s="6"/>
      <c r="CK17" s="6"/>
      <c r="CL17" s="6"/>
      <c r="CM17" s="13" t="s">
        <v>13</v>
      </c>
      <c r="CN17" s="6"/>
      <c r="CO17" s="186"/>
      <c r="CP17" s="187"/>
      <c r="CQ17" s="187"/>
      <c r="CR17" s="187"/>
      <c r="CS17" s="187"/>
      <c r="CT17" s="187"/>
      <c r="CU17" s="187"/>
      <c r="CV17" s="187"/>
      <c r="CW17" s="187"/>
      <c r="CX17" s="187"/>
      <c r="CY17" s="187"/>
      <c r="CZ17" s="187"/>
      <c r="DA17" s="187"/>
      <c r="DB17" s="187"/>
      <c r="DC17" s="187"/>
      <c r="DD17" s="188"/>
    </row>
    <row r="18" spans="1:108"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102"/>
      <c r="CP18" s="103"/>
      <c r="CQ18" s="103"/>
      <c r="CR18" s="103"/>
      <c r="CS18" s="103"/>
      <c r="CT18" s="103"/>
      <c r="CU18" s="103"/>
      <c r="CV18" s="103"/>
      <c r="CW18" s="103"/>
      <c r="CX18" s="103"/>
      <c r="CY18" s="103"/>
      <c r="CZ18" s="103"/>
      <c r="DA18" s="103"/>
      <c r="DB18" s="103"/>
      <c r="DC18" s="103"/>
      <c r="DD18" s="104"/>
    </row>
    <row r="19" spans="1:108" ht="18.75">
      <c r="A19" s="6" t="s">
        <v>129</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159" t="s">
        <v>149</v>
      </c>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6"/>
      <c r="CC19" s="6"/>
      <c r="CD19" s="6"/>
      <c r="CE19" s="6"/>
      <c r="CF19" s="6"/>
      <c r="CG19" s="6"/>
      <c r="CH19" s="6"/>
      <c r="CI19" s="6"/>
      <c r="CJ19" s="6"/>
      <c r="CK19" s="6"/>
      <c r="CL19" s="6"/>
      <c r="CM19" s="13" t="s">
        <v>14</v>
      </c>
      <c r="CN19" s="6"/>
      <c r="CO19" s="114" t="s">
        <v>148</v>
      </c>
      <c r="CP19" s="115"/>
      <c r="CQ19" s="115"/>
      <c r="CR19" s="115"/>
      <c r="CS19" s="115"/>
      <c r="CT19" s="115"/>
      <c r="CU19" s="115"/>
      <c r="CV19" s="115"/>
      <c r="CW19" s="115"/>
      <c r="CX19" s="115"/>
      <c r="CY19" s="115"/>
      <c r="CZ19" s="115"/>
      <c r="DA19" s="115"/>
      <c r="DB19" s="115"/>
      <c r="DC19" s="115"/>
      <c r="DD19" s="116"/>
    </row>
    <row r="20" spans="1:108" ht="30" customHeigh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5"/>
      <c r="CC20" s="15"/>
      <c r="CD20" s="15"/>
      <c r="CE20" s="15"/>
      <c r="CF20" s="15"/>
      <c r="CG20" s="15"/>
      <c r="CH20" s="15"/>
      <c r="CI20" s="15"/>
      <c r="CJ20" s="15"/>
      <c r="CK20" s="15"/>
      <c r="CL20" s="15"/>
      <c r="CM20" s="15"/>
      <c r="CN20" s="16"/>
      <c r="CO20" s="102"/>
      <c r="CP20" s="103"/>
      <c r="CQ20" s="103"/>
      <c r="CR20" s="103"/>
      <c r="CS20" s="103"/>
      <c r="CT20" s="103"/>
      <c r="CU20" s="103"/>
      <c r="CV20" s="103"/>
      <c r="CW20" s="103"/>
      <c r="CX20" s="103"/>
      <c r="CY20" s="103"/>
      <c r="CZ20" s="103"/>
      <c r="DA20" s="103"/>
      <c r="DB20" s="103"/>
      <c r="DC20" s="103"/>
      <c r="DD20" s="104"/>
    </row>
    <row r="21" spans="1:108" ht="15" customHeight="1">
      <c r="A21" s="6" t="s">
        <v>15</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115" t="s">
        <v>150</v>
      </c>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6"/>
      <c r="CC21" s="6"/>
      <c r="CD21" s="6"/>
      <c r="CE21" s="6"/>
      <c r="CF21" s="6"/>
      <c r="CG21" s="6"/>
      <c r="CH21" s="6"/>
      <c r="CI21" s="6"/>
      <c r="CJ21" s="6"/>
      <c r="CK21" s="6"/>
      <c r="CL21" s="6"/>
      <c r="CM21" s="6"/>
      <c r="CN21" s="6"/>
      <c r="CO21" s="114"/>
      <c r="CP21" s="115"/>
      <c r="CQ21" s="115"/>
      <c r="CR21" s="115"/>
      <c r="CS21" s="115"/>
      <c r="CT21" s="115"/>
      <c r="CU21" s="115"/>
      <c r="CV21" s="115"/>
      <c r="CW21" s="115"/>
      <c r="CX21" s="115"/>
      <c r="CY21" s="115"/>
      <c r="CZ21" s="115"/>
      <c r="DA21" s="115"/>
      <c r="DB21" s="115"/>
      <c r="DC21" s="115"/>
      <c r="DD21" s="116"/>
    </row>
    <row r="22" spans="1:108" ht="15" customHeight="1">
      <c r="A22" s="15" t="s">
        <v>16</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5"/>
      <c r="CC22" s="15"/>
      <c r="CD22" s="15"/>
      <c r="CE22" s="15"/>
      <c r="CF22" s="15"/>
      <c r="CG22" s="15"/>
      <c r="CH22" s="15"/>
      <c r="CI22" s="15"/>
      <c r="CJ22" s="15"/>
      <c r="CK22" s="15"/>
      <c r="CL22" s="15"/>
      <c r="CM22" s="15"/>
      <c r="CN22" s="16"/>
      <c r="CO22" s="102"/>
      <c r="CP22" s="103"/>
      <c r="CQ22" s="103"/>
      <c r="CR22" s="103"/>
      <c r="CS22" s="103"/>
      <c r="CT22" s="103"/>
      <c r="CU22" s="103"/>
      <c r="CV22" s="103"/>
      <c r="CW22" s="103"/>
      <c r="CX22" s="103"/>
      <c r="CY22" s="103"/>
      <c r="CZ22" s="103"/>
      <c r="DA22" s="103"/>
      <c r="DB22" s="103"/>
      <c r="DC22" s="103"/>
      <c r="DD22" s="104"/>
    </row>
    <row r="23" spans="1:108" ht="15" customHeight="1">
      <c r="A23" s="6" t="s">
        <v>17</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115" t="s">
        <v>151</v>
      </c>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6"/>
      <c r="CC23" s="6"/>
      <c r="CD23" s="6"/>
      <c r="CE23" s="6"/>
      <c r="CF23" s="6"/>
      <c r="CG23" s="6"/>
      <c r="CH23" s="6"/>
      <c r="CI23" s="6"/>
      <c r="CJ23" s="6"/>
      <c r="CK23" s="6"/>
      <c r="CL23" s="6"/>
      <c r="CM23" s="6"/>
      <c r="CN23" s="6"/>
      <c r="CO23" s="114"/>
      <c r="CP23" s="115"/>
      <c r="CQ23" s="115"/>
      <c r="CR23" s="115"/>
      <c r="CS23" s="115"/>
      <c r="CT23" s="115"/>
      <c r="CU23" s="115"/>
      <c r="CV23" s="115"/>
      <c r="CW23" s="115"/>
      <c r="CX23" s="115"/>
      <c r="CY23" s="115"/>
      <c r="CZ23" s="115"/>
      <c r="DA23" s="115"/>
      <c r="DB23" s="115"/>
      <c r="DC23" s="115"/>
      <c r="DD23" s="116"/>
    </row>
    <row r="24" spans="1:108" ht="15" customHeight="1">
      <c r="A24" s="15" t="s">
        <v>18</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5"/>
      <c r="CC24" s="15"/>
      <c r="CD24" s="15"/>
      <c r="CE24" s="15"/>
      <c r="CF24" s="15"/>
      <c r="CG24" s="15"/>
      <c r="CH24" s="15"/>
      <c r="CI24" s="15"/>
      <c r="CJ24" s="15"/>
      <c r="CK24" s="15"/>
      <c r="CL24" s="15"/>
      <c r="CM24" s="15"/>
      <c r="CN24" s="16"/>
      <c r="CO24" s="102"/>
      <c r="CP24" s="103"/>
      <c r="CQ24" s="103"/>
      <c r="CR24" s="103"/>
      <c r="CS24" s="103"/>
      <c r="CT24" s="103"/>
      <c r="CU24" s="103"/>
      <c r="CV24" s="103"/>
      <c r="CW24" s="103"/>
      <c r="CX24" s="103"/>
      <c r="CY24" s="103"/>
      <c r="CZ24" s="103"/>
      <c r="DA24" s="103"/>
      <c r="DB24" s="103"/>
      <c r="DC24" s="103"/>
      <c r="DD24" s="104"/>
    </row>
    <row r="25" spans="1:108" ht="24" customHeight="1">
      <c r="A25" s="17" t="s">
        <v>19</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9" t="s">
        <v>20</v>
      </c>
      <c r="CN25" s="20"/>
      <c r="CO25" s="95" t="s">
        <v>21</v>
      </c>
      <c r="CP25" s="96"/>
      <c r="CQ25" s="96"/>
      <c r="CR25" s="96"/>
      <c r="CS25" s="96"/>
      <c r="CT25" s="96"/>
      <c r="CU25" s="96"/>
      <c r="CV25" s="96"/>
      <c r="CW25" s="96"/>
      <c r="CX25" s="96"/>
      <c r="CY25" s="96"/>
      <c r="CZ25" s="96"/>
      <c r="DA25" s="96"/>
      <c r="DB25" s="96"/>
      <c r="DC25" s="96"/>
      <c r="DD25" s="97"/>
    </row>
    <row r="26" spans="1:108" ht="15" customHeight="1">
      <c r="A26" s="6" t="s">
        <v>22</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row>
    <row r="27" spans="1:108" ht="15" customHeight="1">
      <c r="A27" s="6" t="s">
        <v>23</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row>
    <row r="28" spans="1:108" ht="15" customHeight="1">
      <c r="A28" s="6" t="s">
        <v>24</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row>
    <row r="29" spans="1:108" ht="15" customHeight="1">
      <c r="A29" s="6" t="s">
        <v>25</v>
      </c>
      <c r="B29" s="6"/>
      <c r="C29" s="6"/>
      <c r="D29" s="6"/>
      <c r="E29" s="6"/>
      <c r="F29" s="6"/>
      <c r="G29" s="6"/>
      <c r="H29" s="6"/>
      <c r="I29" s="6"/>
      <c r="J29" s="6"/>
      <c r="K29" s="6"/>
      <c r="L29" s="6"/>
      <c r="M29" s="6"/>
      <c r="N29" s="121" t="s">
        <v>130</v>
      </c>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row>
    <row r="30" spans="1:108"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row>
    <row r="31" spans="1:108" ht="15" customHeight="1">
      <c r="A31" s="6" t="s">
        <v>36</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row>
    <row r="32" spans="1:108" ht="15" customHeight="1">
      <c r="A32" s="6" t="s">
        <v>26</v>
      </c>
      <c r="B32" s="6"/>
      <c r="C32" s="6"/>
      <c r="D32" s="6"/>
      <c r="E32" s="6"/>
      <c r="F32" s="6"/>
      <c r="G32" s="6"/>
      <c r="H32" s="6"/>
      <c r="I32" s="6"/>
      <c r="J32" s="6"/>
      <c r="K32" s="6"/>
      <c r="L32" s="6"/>
      <c r="M32" s="6"/>
      <c r="N32" s="6"/>
      <c r="O32" s="121" t="s">
        <v>152</v>
      </c>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row>
    <row r="33" spans="1:108"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row>
    <row r="34" spans="1:108" ht="18.75">
      <c r="A34" s="117" t="s">
        <v>191</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row>
    <row r="35" spans="1:108"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row>
    <row r="36" spans="1:108" ht="15" customHeight="1">
      <c r="A36" s="14" t="s">
        <v>131</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row>
    <row r="37" spans="1:179" ht="63.75" customHeight="1">
      <c r="A37" s="98" t="s">
        <v>157</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row>
    <row r="38" spans="1:179" ht="67.5" customHeight="1">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row>
    <row r="39" spans="1:179" ht="105" customHeight="1">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row>
    <row r="40" spans="1:108" ht="42" customHeight="1">
      <c r="A40" s="151" t="s">
        <v>173</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row>
    <row r="41" spans="1:179" ht="30.75" customHeight="1">
      <c r="A41" s="99" t="s">
        <v>159</v>
      </c>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row>
    <row r="42" spans="1:179" ht="30.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row>
    <row r="43" spans="1:179" ht="111"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row>
    <row r="44" spans="1:108" ht="43.5" customHeight="1">
      <c r="A44" s="151" t="s">
        <v>174</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151"/>
      <c r="CN44" s="151"/>
      <c r="CO44" s="151"/>
      <c r="CP44" s="151"/>
      <c r="CQ44" s="151"/>
      <c r="CR44" s="151"/>
      <c r="CS44" s="151"/>
      <c r="CT44" s="151"/>
      <c r="CU44" s="151"/>
      <c r="CV44" s="151"/>
      <c r="CW44" s="151"/>
      <c r="CX44" s="151"/>
      <c r="CY44" s="151"/>
      <c r="CZ44" s="151"/>
      <c r="DA44" s="151"/>
      <c r="DB44" s="151"/>
      <c r="DC44" s="151"/>
      <c r="DD44" s="151"/>
    </row>
    <row r="45" spans="1:179" ht="213.75" customHeight="1">
      <c r="A45" s="99" t="s">
        <v>158</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row>
    <row r="46" spans="1:108" ht="21.75" customHeight="1">
      <c r="A46" s="151" t="s">
        <v>175</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151"/>
      <c r="CW46" s="151"/>
      <c r="CX46" s="151"/>
      <c r="CY46" s="151"/>
      <c r="CZ46" s="151"/>
      <c r="DA46" s="151"/>
      <c r="DB46" s="151"/>
      <c r="DC46" s="151"/>
      <c r="DD46" s="151"/>
    </row>
    <row r="47" spans="1:108" ht="45" customHeight="1">
      <c r="A47" s="144" t="s">
        <v>160</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row>
    <row r="48" spans="1:108" ht="20.25" customHeight="1">
      <c r="A48" s="14" t="s">
        <v>132</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row>
    <row r="49" spans="1:108" ht="12"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row>
    <row r="50" spans="1:108" ht="55.5" customHeight="1">
      <c r="A50" s="126" t="s">
        <v>1</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8"/>
      <c r="AI50" s="118" t="s">
        <v>37</v>
      </c>
      <c r="AJ50" s="119"/>
      <c r="AK50" s="119"/>
      <c r="AL50" s="119"/>
      <c r="AM50" s="119"/>
      <c r="AN50" s="119"/>
      <c r="AO50" s="119"/>
      <c r="AP50" s="119"/>
      <c r="AQ50" s="119"/>
      <c r="AR50" s="119"/>
      <c r="AS50" s="119"/>
      <c r="AT50" s="119"/>
      <c r="AU50" s="119"/>
      <c r="AV50" s="119"/>
      <c r="AW50" s="119"/>
      <c r="AX50" s="119"/>
      <c r="AY50" s="119"/>
      <c r="AZ50" s="119"/>
      <c r="BA50" s="119"/>
      <c r="BB50" s="119"/>
      <c r="BC50" s="120"/>
      <c r="BD50" s="118" t="s">
        <v>59</v>
      </c>
      <c r="BE50" s="119"/>
      <c r="BF50" s="119"/>
      <c r="BG50" s="119"/>
      <c r="BH50" s="119"/>
      <c r="BI50" s="119"/>
      <c r="BJ50" s="119"/>
      <c r="BK50" s="119"/>
      <c r="BL50" s="119"/>
      <c r="BM50" s="119"/>
      <c r="BN50" s="119"/>
      <c r="BO50" s="119"/>
      <c r="BP50" s="119"/>
      <c r="BQ50" s="119"/>
      <c r="BR50" s="119"/>
      <c r="BS50" s="119"/>
      <c r="BT50" s="119"/>
      <c r="BU50" s="119"/>
      <c r="BV50" s="119"/>
      <c r="BW50" s="119"/>
      <c r="BX50" s="120"/>
      <c r="BY50" s="118" t="s">
        <v>28</v>
      </c>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20"/>
    </row>
    <row r="51" spans="1:108" ht="37.5" customHeight="1">
      <c r="A51" s="21"/>
      <c r="B51" s="68" t="s">
        <v>29</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9"/>
      <c r="AI51" s="64">
        <v>85</v>
      </c>
      <c r="AJ51" s="65"/>
      <c r="AK51" s="65"/>
      <c r="AL51" s="65"/>
      <c r="AM51" s="65"/>
      <c r="AN51" s="65"/>
      <c r="AO51" s="65"/>
      <c r="AP51" s="65"/>
      <c r="AQ51" s="65"/>
      <c r="AR51" s="65"/>
      <c r="AS51" s="65"/>
      <c r="AT51" s="65"/>
      <c r="AU51" s="65"/>
      <c r="AV51" s="65"/>
      <c r="AW51" s="65"/>
      <c r="AX51" s="65"/>
      <c r="AY51" s="65"/>
      <c r="AZ51" s="65"/>
      <c r="BA51" s="65"/>
      <c r="BB51" s="65"/>
      <c r="BC51" s="66"/>
      <c r="BD51" s="64">
        <v>86</v>
      </c>
      <c r="BE51" s="65"/>
      <c r="BF51" s="65"/>
      <c r="BG51" s="65"/>
      <c r="BH51" s="65"/>
      <c r="BI51" s="65"/>
      <c r="BJ51" s="65"/>
      <c r="BK51" s="65"/>
      <c r="BL51" s="65"/>
      <c r="BM51" s="65"/>
      <c r="BN51" s="65"/>
      <c r="BO51" s="65"/>
      <c r="BP51" s="65"/>
      <c r="BQ51" s="65"/>
      <c r="BR51" s="65"/>
      <c r="BS51" s="65"/>
      <c r="BT51" s="65"/>
      <c r="BU51" s="65"/>
      <c r="BV51" s="65"/>
      <c r="BW51" s="65"/>
      <c r="BX51" s="66"/>
      <c r="BY51" s="67"/>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9"/>
    </row>
    <row r="52" spans="1:108" ht="15" customHeight="1">
      <c r="A52" s="23"/>
      <c r="B52" s="161" t="s">
        <v>30</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2"/>
      <c r="AI52" s="70">
        <v>67</v>
      </c>
      <c r="AJ52" s="71"/>
      <c r="AK52" s="71"/>
      <c r="AL52" s="71"/>
      <c r="AM52" s="71"/>
      <c r="AN52" s="71"/>
      <c r="AO52" s="71"/>
      <c r="AP52" s="71"/>
      <c r="AQ52" s="71"/>
      <c r="AR52" s="71"/>
      <c r="AS52" s="71"/>
      <c r="AT52" s="71"/>
      <c r="AU52" s="71"/>
      <c r="AV52" s="71"/>
      <c r="AW52" s="71"/>
      <c r="AX52" s="71"/>
      <c r="AY52" s="71"/>
      <c r="AZ52" s="71"/>
      <c r="BA52" s="71"/>
      <c r="BB52" s="71"/>
      <c r="BC52" s="72"/>
      <c r="BD52" s="70">
        <v>71</v>
      </c>
      <c r="BE52" s="71"/>
      <c r="BF52" s="71"/>
      <c r="BG52" s="71"/>
      <c r="BH52" s="71"/>
      <c r="BI52" s="71"/>
      <c r="BJ52" s="71"/>
      <c r="BK52" s="71"/>
      <c r="BL52" s="71"/>
      <c r="BM52" s="71"/>
      <c r="BN52" s="71"/>
      <c r="BO52" s="71"/>
      <c r="BP52" s="71"/>
      <c r="BQ52" s="71"/>
      <c r="BR52" s="71"/>
      <c r="BS52" s="71"/>
      <c r="BT52" s="71"/>
      <c r="BU52" s="71"/>
      <c r="BV52" s="71"/>
      <c r="BW52" s="71"/>
      <c r="BX52" s="72"/>
      <c r="BY52" s="166"/>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68"/>
    </row>
    <row r="53" spans="1:108" ht="39.75" customHeight="1">
      <c r="A53" s="25"/>
      <c r="B53" s="160" t="s">
        <v>31</v>
      </c>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3"/>
      <c r="AI53" s="77"/>
      <c r="AJ53" s="78"/>
      <c r="AK53" s="78"/>
      <c r="AL53" s="78"/>
      <c r="AM53" s="78"/>
      <c r="AN53" s="78"/>
      <c r="AO53" s="78"/>
      <c r="AP53" s="78"/>
      <c r="AQ53" s="78"/>
      <c r="AR53" s="78"/>
      <c r="AS53" s="78"/>
      <c r="AT53" s="78"/>
      <c r="AU53" s="78"/>
      <c r="AV53" s="78"/>
      <c r="AW53" s="78"/>
      <c r="AX53" s="78"/>
      <c r="AY53" s="78"/>
      <c r="AZ53" s="78"/>
      <c r="BA53" s="78"/>
      <c r="BB53" s="78"/>
      <c r="BC53" s="79"/>
      <c r="BD53" s="77"/>
      <c r="BE53" s="78"/>
      <c r="BF53" s="78"/>
      <c r="BG53" s="78"/>
      <c r="BH53" s="78"/>
      <c r="BI53" s="78"/>
      <c r="BJ53" s="78"/>
      <c r="BK53" s="78"/>
      <c r="BL53" s="78"/>
      <c r="BM53" s="78"/>
      <c r="BN53" s="78"/>
      <c r="BO53" s="78"/>
      <c r="BP53" s="78"/>
      <c r="BQ53" s="78"/>
      <c r="BR53" s="78"/>
      <c r="BS53" s="78"/>
      <c r="BT53" s="78"/>
      <c r="BU53" s="78"/>
      <c r="BV53" s="78"/>
      <c r="BW53" s="78"/>
      <c r="BX53" s="79"/>
      <c r="BY53" s="169"/>
      <c r="BZ53" s="160"/>
      <c r="CA53" s="160"/>
      <c r="CB53" s="160"/>
      <c r="CC53" s="160"/>
      <c r="CD53" s="160"/>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3"/>
    </row>
    <row r="54" spans="1:108" ht="57" customHeight="1">
      <c r="A54" s="21"/>
      <c r="B54" s="68" t="s">
        <v>32</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9"/>
      <c r="AI54" s="64">
        <v>6</v>
      </c>
      <c r="AJ54" s="65"/>
      <c r="AK54" s="65"/>
      <c r="AL54" s="65"/>
      <c r="AM54" s="65"/>
      <c r="AN54" s="65"/>
      <c r="AO54" s="65"/>
      <c r="AP54" s="65"/>
      <c r="AQ54" s="65"/>
      <c r="AR54" s="65"/>
      <c r="AS54" s="65"/>
      <c r="AT54" s="65"/>
      <c r="AU54" s="65"/>
      <c r="AV54" s="65"/>
      <c r="AW54" s="65"/>
      <c r="AX54" s="65"/>
      <c r="AY54" s="65"/>
      <c r="AZ54" s="65"/>
      <c r="BA54" s="65"/>
      <c r="BB54" s="65"/>
      <c r="BC54" s="66"/>
      <c r="BD54" s="64">
        <v>4</v>
      </c>
      <c r="BE54" s="65"/>
      <c r="BF54" s="65"/>
      <c r="BG54" s="65"/>
      <c r="BH54" s="65"/>
      <c r="BI54" s="65"/>
      <c r="BJ54" s="65"/>
      <c r="BK54" s="65"/>
      <c r="BL54" s="65"/>
      <c r="BM54" s="65"/>
      <c r="BN54" s="65"/>
      <c r="BO54" s="65"/>
      <c r="BP54" s="65"/>
      <c r="BQ54" s="65"/>
      <c r="BR54" s="65"/>
      <c r="BS54" s="65"/>
      <c r="BT54" s="65"/>
      <c r="BU54" s="65"/>
      <c r="BV54" s="65"/>
      <c r="BW54" s="65"/>
      <c r="BX54" s="66"/>
      <c r="BY54" s="67"/>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c r="CW54" s="164"/>
      <c r="CX54" s="164"/>
      <c r="CY54" s="164"/>
      <c r="CZ54" s="164"/>
      <c r="DA54" s="164"/>
      <c r="DB54" s="164"/>
      <c r="DC54" s="164"/>
      <c r="DD54" s="165"/>
    </row>
    <row r="55" spans="1:108" ht="39.75" customHeight="1">
      <c r="A55" s="21"/>
      <c r="B55" s="68" t="s">
        <v>33</v>
      </c>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9"/>
      <c r="AI55" s="64">
        <v>12</v>
      </c>
      <c r="AJ55" s="65"/>
      <c r="AK55" s="65"/>
      <c r="AL55" s="65"/>
      <c r="AM55" s="65"/>
      <c r="AN55" s="65"/>
      <c r="AO55" s="65"/>
      <c r="AP55" s="65"/>
      <c r="AQ55" s="65"/>
      <c r="AR55" s="65"/>
      <c r="AS55" s="65"/>
      <c r="AT55" s="65"/>
      <c r="AU55" s="65"/>
      <c r="AV55" s="65"/>
      <c r="AW55" s="65"/>
      <c r="AX55" s="65"/>
      <c r="AY55" s="65"/>
      <c r="AZ55" s="65"/>
      <c r="BA55" s="65"/>
      <c r="BB55" s="65"/>
      <c r="BC55" s="66"/>
      <c r="BD55" s="64">
        <v>11</v>
      </c>
      <c r="BE55" s="65"/>
      <c r="BF55" s="65"/>
      <c r="BG55" s="65"/>
      <c r="BH55" s="65"/>
      <c r="BI55" s="65"/>
      <c r="BJ55" s="65"/>
      <c r="BK55" s="65"/>
      <c r="BL55" s="65"/>
      <c r="BM55" s="65"/>
      <c r="BN55" s="65"/>
      <c r="BO55" s="65"/>
      <c r="BP55" s="65"/>
      <c r="BQ55" s="65"/>
      <c r="BR55" s="65"/>
      <c r="BS55" s="65"/>
      <c r="BT55" s="65"/>
      <c r="BU55" s="65"/>
      <c r="BV55" s="65"/>
      <c r="BW55" s="65"/>
      <c r="BX55" s="66"/>
      <c r="BY55" s="67"/>
      <c r="BZ55" s="164"/>
      <c r="CA55" s="164"/>
      <c r="CB55" s="164"/>
      <c r="CC55" s="164"/>
      <c r="CD55" s="164"/>
      <c r="CE55" s="164"/>
      <c r="CF55" s="164"/>
      <c r="CG55" s="164"/>
      <c r="CH55" s="164"/>
      <c r="CI55" s="164"/>
      <c r="CJ55" s="164"/>
      <c r="CK55" s="164"/>
      <c r="CL55" s="164"/>
      <c r="CM55" s="164"/>
      <c r="CN55" s="164"/>
      <c r="CO55" s="164"/>
      <c r="CP55" s="164"/>
      <c r="CQ55" s="164"/>
      <c r="CR55" s="164"/>
      <c r="CS55" s="164"/>
      <c r="CT55" s="164"/>
      <c r="CU55" s="164"/>
      <c r="CV55" s="164"/>
      <c r="CW55" s="164"/>
      <c r="CX55" s="164"/>
      <c r="CY55" s="164"/>
      <c r="CZ55" s="164"/>
      <c r="DA55" s="164"/>
      <c r="DB55" s="164"/>
      <c r="DC55" s="164"/>
      <c r="DD55" s="165"/>
    </row>
    <row r="56" spans="1:108" ht="1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row>
    <row r="57" spans="1:108" ht="15" customHeight="1">
      <c r="A57" s="14" t="s">
        <v>133</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row>
    <row r="58" spans="1:108" ht="12"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row>
    <row r="59" spans="1:108" ht="15" customHeight="1">
      <c r="A59" s="180" t="s">
        <v>1</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2"/>
      <c r="AI59" s="126" t="s">
        <v>116</v>
      </c>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27"/>
      <c r="DC59" s="127"/>
      <c r="DD59" s="128"/>
    </row>
    <row r="60" spans="1:108" ht="75" customHeight="1">
      <c r="A60" s="18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5"/>
      <c r="AI60" s="119" t="s">
        <v>189</v>
      </c>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20"/>
      <c r="BH60" s="118" t="s">
        <v>118</v>
      </c>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20"/>
      <c r="CG60" s="118" t="s">
        <v>34</v>
      </c>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20"/>
    </row>
    <row r="61" spans="1:108" ht="25.5" customHeight="1">
      <c r="A61" s="21"/>
      <c r="B61" s="170" t="s">
        <v>119</v>
      </c>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1"/>
      <c r="AI61" s="221">
        <v>52801.24</v>
      </c>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3"/>
      <c r="BH61" s="221">
        <v>1007.88</v>
      </c>
      <c r="BI61" s="222"/>
      <c r="BJ61" s="222"/>
      <c r="BK61" s="222"/>
      <c r="BL61" s="222"/>
      <c r="BM61" s="222"/>
      <c r="BN61" s="222"/>
      <c r="BO61" s="222"/>
      <c r="BP61" s="222"/>
      <c r="BQ61" s="222"/>
      <c r="BR61" s="222"/>
      <c r="BS61" s="222"/>
      <c r="BT61" s="222"/>
      <c r="BU61" s="222"/>
      <c r="BV61" s="222"/>
      <c r="BW61" s="222"/>
      <c r="BX61" s="222"/>
      <c r="BY61" s="222"/>
      <c r="BZ61" s="222"/>
      <c r="CA61" s="222"/>
      <c r="CB61" s="222"/>
      <c r="CC61" s="222"/>
      <c r="CD61" s="222"/>
      <c r="CE61" s="222"/>
      <c r="CF61" s="223"/>
      <c r="CG61" s="221">
        <f>AI61+BH61</f>
        <v>53809.119999999995</v>
      </c>
      <c r="CH61" s="222"/>
      <c r="CI61" s="222"/>
      <c r="CJ61" s="222"/>
      <c r="CK61" s="222"/>
      <c r="CL61" s="222"/>
      <c r="CM61" s="222"/>
      <c r="CN61" s="222"/>
      <c r="CO61" s="222"/>
      <c r="CP61" s="222"/>
      <c r="CQ61" s="222"/>
      <c r="CR61" s="222"/>
      <c r="CS61" s="222"/>
      <c r="CT61" s="222"/>
      <c r="CU61" s="222"/>
      <c r="CV61" s="222"/>
      <c r="CW61" s="222"/>
      <c r="CX61" s="222"/>
      <c r="CY61" s="222"/>
      <c r="CZ61" s="222"/>
      <c r="DA61" s="222"/>
      <c r="DB61" s="222"/>
      <c r="DC61" s="222"/>
      <c r="DD61" s="223"/>
    </row>
    <row r="62" spans="1:108" ht="15" customHeight="1">
      <c r="A62" s="23"/>
      <c r="B62" s="161" t="s">
        <v>30</v>
      </c>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2"/>
      <c r="AI62" s="215">
        <v>55203.97</v>
      </c>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7"/>
      <c r="BH62" s="215">
        <v>970.57</v>
      </c>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7"/>
      <c r="CG62" s="215">
        <f>AI62+BH62</f>
        <v>56174.54</v>
      </c>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7"/>
    </row>
    <row r="63" spans="1:108" ht="30" customHeight="1">
      <c r="A63" s="25"/>
      <c r="B63" s="160" t="s">
        <v>31</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3"/>
      <c r="AI63" s="218"/>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20"/>
      <c r="BH63" s="218"/>
      <c r="BI63" s="219"/>
      <c r="BJ63" s="219"/>
      <c r="BK63" s="219"/>
      <c r="BL63" s="219"/>
      <c r="BM63" s="219"/>
      <c r="BN63" s="219"/>
      <c r="BO63" s="219"/>
      <c r="BP63" s="219"/>
      <c r="BQ63" s="219"/>
      <c r="BR63" s="219"/>
      <c r="BS63" s="219"/>
      <c r="BT63" s="219"/>
      <c r="BU63" s="219"/>
      <c r="BV63" s="219"/>
      <c r="BW63" s="219"/>
      <c r="BX63" s="219"/>
      <c r="BY63" s="219"/>
      <c r="BZ63" s="219"/>
      <c r="CA63" s="219"/>
      <c r="CB63" s="219"/>
      <c r="CC63" s="219"/>
      <c r="CD63" s="219"/>
      <c r="CE63" s="219"/>
      <c r="CF63" s="220"/>
      <c r="CG63" s="218"/>
      <c r="CH63" s="219"/>
      <c r="CI63" s="219"/>
      <c r="CJ63" s="219"/>
      <c r="CK63" s="219"/>
      <c r="CL63" s="219"/>
      <c r="CM63" s="219"/>
      <c r="CN63" s="219"/>
      <c r="CO63" s="219"/>
      <c r="CP63" s="219"/>
      <c r="CQ63" s="219"/>
      <c r="CR63" s="219"/>
      <c r="CS63" s="219"/>
      <c r="CT63" s="219"/>
      <c r="CU63" s="219"/>
      <c r="CV63" s="219"/>
      <c r="CW63" s="219"/>
      <c r="CX63" s="219"/>
      <c r="CY63" s="219"/>
      <c r="CZ63" s="219"/>
      <c r="DA63" s="219"/>
      <c r="DB63" s="219"/>
      <c r="DC63" s="219"/>
      <c r="DD63" s="220"/>
    </row>
    <row r="64" spans="1:108" ht="45" customHeight="1">
      <c r="A64" s="21"/>
      <c r="B64" s="68" t="s">
        <v>32</v>
      </c>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9"/>
      <c r="AI64" s="212">
        <v>78025.19</v>
      </c>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4"/>
      <c r="BH64" s="212">
        <v>1763.57</v>
      </c>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4"/>
      <c r="CG64" s="212">
        <f>AI64+BH64</f>
        <v>79788.76000000001</v>
      </c>
      <c r="CH64" s="213"/>
      <c r="CI64" s="213"/>
      <c r="CJ64" s="213"/>
      <c r="CK64" s="213"/>
      <c r="CL64" s="213"/>
      <c r="CM64" s="213"/>
      <c r="CN64" s="213"/>
      <c r="CO64" s="213"/>
      <c r="CP64" s="213"/>
      <c r="CQ64" s="213"/>
      <c r="CR64" s="213"/>
      <c r="CS64" s="213"/>
      <c r="CT64" s="213"/>
      <c r="CU64" s="213"/>
      <c r="CV64" s="213"/>
      <c r="CW64" s="213"/>
      <c r="CX64" s="213"/>
      <c r="CY64" s="213"/>
      <c r="CZ64" s="213"/>
      <c r="DA64" s="213"/>
      <c r="DB64" s="213"/>
      <c r="DC64" s="213"/>
      <c r="DD64" s="214"/>
    </row>
    <row r="65" spans="1:108" ht="30" customHeight="1">
      <c r="A65" s="21"/>
      <c r="B65" s="68" t="s">
        <v>33</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9"/>
      <c r="AI65" s="212">
        <v>31073.42</v>
      </c>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4"/>
      <c r="BH65" s="212">
        <v>953.7</v>
      </c>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4"/>
      <c r="CG65" s="212">
        <f>AI65+BH65</f>
        <v>32027.12</v>
      </c>
      <c r="CH65" s="213"/>
      <c r="CI65" s="213"/>
      <c r="CJ65" s="213"/>
      <c r="CK65" s="213"/>
      <c r="CL65" s="213"/>
      <c r="CM65" s="213"/>
      <c r="CN65" s="213"/>
      <c r="CO65" s="213"/>
      <c r="CP65" s="213"/>
      <c r="CQ65" s="213"/>
      <c r="CR65" s="213"/>
      <c r="CS65" s="213"/>
      <c r="CT65" s="213"/>
      <c r="CU65" s="213"/>
      <c r="CV65" s="213"/>
      <c r="CW65" s="213"/>
      <c r="CX65" s="213"/>
      <c r="CY65" s="213"/>
      <c r="CZ65" s="213"/>
      <c r="DA65" s="213"/>
      <c r="DB65" s="213"/>
      <c r="DC65" s="213"/>
      <c r="DD65" s="214"/>
    </row>
    <row r="66" spans="1:108" ht="1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row>
    <row r="67" spans="1:108" ht="18.75">
      <c r="A67" s="117" t="s">
        <v>35</v>
      </c>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row>
    <row r="68" spans="1:108" ht="1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row>
    <row r="69" spans="1:108" ht="55.5" customHeight="1">
      <c r="A69" s="126" t="s">
        <v>1</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8"/>
      <c r="AT69" s="118" t="s">
        <v>37</v>
      </c>
      <c r="AU69" s="127"/>
      <c r="AV69" s="127"/>
      <c r="AW69" s="127"/>
      <c r="AX69" s="127"/>
      <c r="AY69" s="127"/>
      <c r="AZ69" s="127"/>
      <c r="BA69" s="127"/>
      <c r="BB69" s="127"/>
      <c r="BC69" s="127"/>
      <c r="BD69" s="127"/>
      <c r="BE69" s="127"/>
      <c r="BF69" s="127"/>
      <c r="BG69" s="127"/>
      <c r="BH69" s="127"/>
      <c r="BI69" s="127"/>
      <c r="BJ69" s="127"/>
      <c r="BK69" s="127"/>
      <c r="BL69" s="127"/>
      <c r="BM69" s="127"/>
      <c r="BN69" s="128"/>
      <c r="BO69" s="118" t="s">
        <v>59</v>
      </c>
      <c r="BP69" s="127"/>
      <c r="BQ69" s="127"/>
      <c r="BR69" s="127"/>
      <c r="BS69" s="127"/>
      <c r="BT69" s="127"/>
      <c r="BU69" s="127"/>
      <c r="BV69" s="127"/>
      <c r="BW69" s="127"/>
      <c r="BX69" s="127"/>
      <c r="BY69" s="127"/>
      <c r="BZ69" s="127"/>
      <c r="CA69" s="127"/>
      <c r="CB69" s="127"/>
      <c r="CC69" s="127"/>
      <c r="CD69" s="127"/>
      <c r="CE69" s="127"/>
      <c r="CF69" s="127"/>
      <c r="CG69" s="127"/>
      <c r="CH69" s="127"/>
      <c r="CI69" s="128"/>
      <c r="CJ69" s="118" t="s">
        <v>109</v>
      </c>
      <c r="CK69" s="119"/>
      <c r="CL69" s="119"/>
      <c r="CM69" s="119"/>
      <c r="CN69" s="119"/>
      <c r="CO69" s="119"/>
      <c r="CP69" s="119"/>
      <c r="CQ69" s="119"/>
      <c r="CR69" s="119"/>
      <c r="CS69" s="119"/>
      <c r="CT69" s="119"/>
      <c r="CU69" s="119"/>
      <c r="CV69" s="119"/>
      <c r="CW69" s="119"/>
      <c r="CX69" s="119"/>
      <c r="CY69" s="119"/>
      <c r="CZ69" s="119"/>
      <c r="DA69" s="119"/>
      <c r="DB69" s="119"/>
      <c r="DC69" s="119"/>
      <c r="DD69" s="120"/>
    </row>
    <row r="70" spans="1:108" ht="18.75">
      <c r="A70" s="27"/>
      <c r="B70" s="82" t="s">
        <v>38</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3"/>
      <c r="AT70" s="123">
        <v>175166449.28</v>
      </c>
      <c r="AU70" s="124"/>
      <c r="AV70" s="124"/>
      <c r="AW70" s="124"/>
      <c r="AX70" s="124"/>
      <c r="AY70" s="124"/>
      <c r="AZ70" s="124"/>
      <c r="BA70" s="124"/>
      <c r="BB70" s="124"/>
      <c r="BC70" s="124"/>
      <c r="BD70" s="124"/>
      <c r="BE70" s="124"/>
      <c r="BF70" s="124"/>
      <c r="BG70" s="124"/>
      <c r="BH70" s="124"/>
      <c r="BI70" s="124"/>
      <c r="BJ70" s="124"/>
      <c r="BK70" s="124"/>
      <c r="BL70" s="124"/>
      <c r="BM70" s="124"/>
      <c r="BN70" s="125"/>
      <c r="BO70" s="123">
        <v>151931728.34</v>
      </c>
      <c r="BP70" s="124"/>
      <c r="BQ70" s="124"/>
      <c r="BR70" s="124"/>
      <c r="BS70" s="124"/>
      <c r="BT70" s="124"/>
      <c r="BU70" s="124"/>
      <c r="BV70" s="124"/>
      <c r="BW70" s="124"/>
      <c r="BX70" s="124"/>
      <c r="BY70" s="124"/>
      <c r="BZ70" s="124"/>
      <c r="CA70" s="124"/>
      <c r="CB70" s="124"/>
      <c r="CC70" s="124"/>
      <c r="CD70" s="124"/>
      <c r="CE70" s="124"/>
      <c r="CF70" s="124"/>
      <c r="CG70" s="124"/>
      <c r="CH70" s="124"/>
      <c r="CI70" s="125"/>
      <c r="CJ70" s="194">
        <f>BO70/AT70*100</f>
        <v>86.73563285920139</v>
      </c>
      <c r="CK70" s="195"/>
      <c r="CL70" s="195"/>
      <c r="CM70" s="195"/>
      <c r="CN70" s="195"/>
      <c r="CO70" s="195"/>
      <c r="CP70" s="195"/>
      <c r="CQ70" s="195"/>
      <c r="CR70" s="195"/>
      <c r="CS70" s="195"/>
      <c r="CT70" s="195"/>
      <c r="CU70" s="195"/>
      <c r="CV70" s="195"/>
      <c r="CW70" s="195"/>
      <c r="CX70" s="195"/>
      <c r="CY70" s="195"/>
      <c r="CZ70" s="195"/>
      <c r="DA70" s="195"/>
      <c r="DB70" s="195"/>
      <c r="DC70" s="195"/>
      <c r="DD70" s="196"/>
    </row>
    <row r="71" spans="1:108" ht="15" customHeight="1">
      <c r="A71" s="27"/>
      <c r="B71" s="146" t="s">
        <v>30</v>
      </c>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7"/>
      <c r="AT71" s="123"/>
      <c r="AU71" s="124"/>
      <c r="AV71" s="124"/>
      <c r="AW71" s="124"/>
      <c r="AX71" s="124"/>
      <c r="AY71" s="124"/>
      <c r="AZ71" s="124"/>
      <c r="BA71" s="124"/>
      <c r="BB71" s="124"/>
      <c r="BC71" s="124"/>
      <c r="BD71" s="124"/>
      <c r="BE71" s="124"/>
      <c r="BF71" s="124"/>
      <c r="BG71" s="124"/>
      <c r="BH71" s="124"/>
      <c r="BI71" s="124"/>
      <c r="BJ71" s="124"/>
      <c r="BK71" s="124"/>
      <c r="BL71" s="124"/>
      <c r="BM71" s="124"/>
      <c r="BN71" s="125"/>
      <c r="BO71" s="123"/>
      <c r="BP71" s="124"/>
      <c r="BQ71" s="124"/>
      <c r="BR71" s="124"/>
      <c r="BS71" s="124"/>
      <c r="BT71" s="124"/>
      <c r="BU71" s="124"/>
      <c r="BV71" s="124"/>
      <c r="BW71" s="124"/>
      <c r="BX71" s="124"/>
      <c r="BY71" s="124"/>
      <c r="BZ71" s="124"/>
      <c r="CA71" s="124"/>
      <c r="CB71" s="124"/>
      <c r="CC71" s="124"/>
      <c r="CD71" s="124"/>
      <c r="CE71" s="124"/>
      <c r="CF71" s="124"/>
      <c r="CG71" s="124"/>
      <c r="CH71" s="124"/>
      <c r="CI71" s="125"/>
      <c r="CJ71" s="194"/>
      <c r="CK71" s="195"/>
      <c r="CL71" s="195"/>
      <c r="CM71" s="195"/>
      <c r="CN71" s="195"/>
      <c r="CO71" s="195"/>
      <c r="CP71" s="195"/>
      <c r="CQ71" s="195"/>
      <c r="CR71" s="195"/>
      <c r="CS71" s="195"/>
      <c r="CT71" s="195"/>
      <c r="CU71" s="195"/>
      <c r="CV71" s="195"/>
      <c r="CW71" s="195"/>
      <c r="CX71" s="195"/>
      <c r="CY71" s="195"/>
      <c r="CZ71" s="195"/>
      <c r="DA71" s="195"/>
      <c r="DB71" s="195"/>
      <c r="DC71" s="195"/>
      <c r="DD71" s="196"/>
    </row>
    <row r="72" spans="1:108" ht="36.75" customHeight="1">
      <c r="A72" s="27"/>
      <c r="B72" s="68" t="s">
        <v>39</v>
      </c>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9"/>
      <c r="AT72" s="123">
        <v>6216858.78</v>
      </c>
      <c r="AU72" s="124"/>
      <c r="AV72" s="124"/>
      <c r="AW72" s="124"/>
      <c r="AX72" s="124"/>
      <c r="AY72" s="124"/>
      <c r="AZ72" s="124"/>
      <c r="BA72" s="124"/>
      <c r="BB72" s="124"/>
      <c r="BC72" s="124"/>
      <c r="BD72" s="124"/>
      <c r="BE72" s="124"/>
      <c r="BF72" s="124"/>
      <c r="BG72" s="124"/>
      <c r="BH72" s="124"/>
      <c r="BI72" s="124"/>
      <c r="BJ72" s="124"/>
      <c r="BK72" s="124"/>
      <c r="BL72" s="124"/>
      <c r="BM72" s="124"/>
      <c r="BN72" s="125"/>
      <c r="BO72" s="123">
        <v>3954296.33</v>
      </c>
      <c r="BP72" s="124"/>
      <c r="BQ72" s="124"/>
      <c r="BR72" s="124"/>
      <c r="BS72" s="124"/>
      <c r="BT72" s="124"/>
      <c r="BU72" s="124"/>
      <c r="BV72" s="124"/>
      <c r="BW72" s="124"/>
      <c r="BX72" s="124"/>
      <c r="BY72" s="124"/>
      <c r="BZ72" s="124"/>
      <c r="CA72" s="124"/>
      <c r="CB72" s="124"/>
      <c r="CC72" s="124"/>
      <c r="CD72" s="124"/>
      <c r="CE72" s="124"/>
      <c r="CF72" s="124"/>
      <c r="CG72" s="124"/>
      <c r="CH72" s="124"/>
      <c r="CI72" s="125"/>
      <c r="CJ72" s="194">
        <f aca="true" t="shared" si="0" ref="CJ72:CJ85">BO72/AT72*100</f>
        <v>63.6060182470479</v>
      </c>
      <c r="CK72" s="195"/>
      <c r="CL72" s="195"/>
      <c r="CM72" s="195"/>
      <c r="CN72" s="195"/>
      <c r="CO72" s="195"/>
      <c r="CP72" s="195"/>
      <c r="CQ72" s="195"/>
      <c r="CR72" s="195"/>
      <c r="CS72" s="195"/>
      <c r="CT72" s="195"/>
      <c r="CU72" s="195"/>
      <c r="CV72" s="195"/>
      <c r="CW72" s="195"/>
      <c r="CX72" s="195"/>
      <c r="CY72" s="195"/>
      <c r="CZ72" s="195"/>
      <c r="DA72" s="195"/>
      <c r="DB72" s="195"/>
      <c r="DC72" s="195"/>
      <c r="DD72" s="196"/>
    </row>
    <row r="73" spans="1:108" ht="21.75" customHeight="1">
      <c r="A73" s="27"/>
      <c r="B73" s="82" t="s">
        <v>40</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3"/>
      <c r="AT73" s="123">
        <v>48063142.65</v>
      </c>
      <c r="AU73" s="124"/>
      <c r="AV73" s="124"/>
      <c r="AW73" s="124"/>
      <c r="AX73" s="124"/>
      <c r="AY73" s="124"/>
      <c r="AZ73" s="124"/>
      <c r="BA73" s="124"/>
      <c r="BB73" s="124"/>
      <c r="BC73" s="124"/>
      <c r="BD73" s="124"/>
      <c r="BE73" s="124"/>
      <c r="BF73" s="124"/>
      <c r="BG73" s="124"/>
      <c r="BH73" s="124"/>
      <c r="BI73" s="124"/>
      <c r="BJ73" s="124"/>
      <c r="BK73" s="124"/>
      <c r="BL73" s="124"/>
      <c r="BM73" s="124"/>
      <c r="BN73" s="125"/>
      <c r="BO73" s="123">
        <v>53647758.61</v>
      </c>
      <c r="BP73" s="124"/>
      <c r="BQ73" s="124"/>
      <c r="BR73" s="124"/>
      <c r="BS73" s="124"/>
      <c r="BT73" s="124"/>
      <c r="BU73" s="124"/>
      <c r="BV73" s="124"/>
      <c r="BW73" s="124"/>
      <c r="BX73" s="124"/>
      <c r="BY73" s="124"/>
      <c r="BZ73" s="124"/>
      <c r="CA73" s="124"/>
      <c r="CB73" s="124"/>
      <c r="CC73" s="124"/>
      <c r="CD73" s="124"/>
      <c r="CE73" s="124"/>
      <c r="CF73" s="124"/>
      <c r="CG73" s="124"/>
      <c r="CH73" s="124"/>
      <c r="CI73" s="125"/>
      <c r="CJ73" s="194">
        <f t="shared" si="0"/>
        <v>111.61933167930292</v>
      </c>
      <c r="CK73" s="195"/>
      <c r="CL73" s="195"/>
      <c r="CM73" s="195"/>
      <c r="CN73" s="195"/>
      <c r="CO73" s="195"/>
      <c r="CP73" s="195"/>
      <c r="CQ73" s="195"/>
      <c r="CR73" s="195"/>
      <c r="CS73" s="195"/>
      <c r="CT73" s="195"/>
      <c r="CU73" s="195"/>
      <c r="CV73" s="195"/>
      <c r="CW73" s="195"/>
      <c r="CX73" s="195"/>
      <c r="CY73" s="195"/>
      <c r="CZ73" s="195"/>
      <c r="DA73" s="195"/>
      <c r="DB73" s="195"/>
      <c r="DC73" s="195"/>
      <c r="DD73" s="196"/>
    </row>
    <row r="74" spans="1:108" ht="41.25" customHeight="1">
      <c r="A74" s="27"/>
      <c r="B74" s="68" t="s">
        <v>41</v>
      </c>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9"/>
      <c r="AT74" s="123"/>
      <c r="AU74" s="124"/>
      <c r="AV74" s="124"/>
      <c r="AW74" s="124"/>
      <c r="AX74" s="124"/>
      <c r="AY74" s="124"/>
      <c r="AZ74" s="124"/>
      <c r="BA74" s="124"/>
      <c r="BB74" s="124"/>
      <c r="BC74" s="124"/>
      <c r="BD74" s="124"/>
      <c r="BE74" s="124"/>
      <c r="BF74" s="124"/>
      <c r="BG74" s="124"/>
      <c r="BH74" s="124"/>
      <c r="BI74" s="124"/>
      <c r="BJ74" s="124"/>
      <c r="BK74" s="124"/>
      <c r="BL74" s="124"/>
      <c r="BM74" s="124"/>
      <c r="BN74" s="125"/>
      <c r="BO74" s="123"/>
      <c r="BP74" s="124"/>
      <c r="BQ74" s="124"/>
      <c r="BR74" s="124"/>
      <c r="BS74" s="124"/>
      <c r="BT74" s="124"/>
      <c r="BU74" s="124"/>
      <c r="BV74" s="124"/>
      <c r="BW74" s="124"/>
      <c r="BX74" s="124"/>
      <c r="BY74" s="124"/>
      <c r="BZ74" s="124"/>
      <c r="CA74" s="124"/>
      <c r="CB74" s="124"/>
      <c r="CC74" s="124"/>
      <c r="CD74" s="124"/>
      <c r="CE74" s="124"/>
      <c r="CF74" s="124"/>
      <c r="CG74" s="124"/>
      <c r="CH74" s="124"/>
      <c r="CI74" s="125"/>
      <c r="CJ74" s="194"/>
      <c r="CK74" s="195"/>
      <c r="CL74" s="195"/>
      <c r="CM74" s="195"/>
      <c r="CN74" s="195"/>
      <c r="CO74" s="195"/>
      <c r="CP74" s="195"/>
      <c r="CQ74" s="195"/>
      <c r="CR74" s="195"/>
      <c r="CS74" s="195"/>
      <c r="CT74" s="195"/>
      <c r="CU74" s="195"/>
      <c r="CV74" s="195"/>
      <c r="CW74" s="195"/>
      <c r="CX74" s="195"/>
      <c r="CY74" s="195"/>
      <c r="CZ74" s="195"/>
      <c r="DA74" s="195"/>
      <c r="DB74" s="195"/>
      <c r="DC74" s="195"/>
      <c r="DD74" s="196"/>
    </row>
    <row r="75" spans="1:108" ht="36" customHeight="1">
      <c r="A75" s="27"/>
      <c r="B75" s="68" t="s">
        <v>110</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9"/>
      <c r="AT75" s="123"/>
      <c r="AU75" s="124"/>
      <c r="AV75" s="124"/>
      <c r="AW75" s="124"/>
      <c r="AX75" s="124"/>
      <c r="AY75" s="124"/>
      <c r="AZ75" s="124"/>
      <c r="BA75" s="124"/>
      <c r="BB75" s="124"/>
      <c r="BC75" s="124"/>
      <c r="BD75" s="124"/>
      <c r="BE75" s="124"/>
      <c r="BF75" s="124"/>
      <c r="BG75" s="124"/>
      <c r="BH75" s="124"/>
      <c r="BI75" s="124"/>
      <c r="BJ75" s="124"/>
      <c r="BK75" s="124"/>
      <c r="BL75" s="124"/>
      <c r="BM75" s="124"/>
      <c r="BN75" s="125"/>
      <c r="BO75" s="123"/>
      <c r="BP75" s="124"/>
      <c r="BQ75" s="124"/>
      <c r="BR75" s="124"/>
      <c r="BS75" s="124"/>
      <c r="BT75" s="124"/>
      <c r="BU75" s="124"/>
      <c r="BV75" s="124"/>
      <c r="BW75" s="124"/>
      <c r="BX75" s="124"/>
      <c r="BY75" s="124"/>
      <c r="BZ75" s="124"/>
      <c r="CA75" s="124"/>
      <c r="CB75" s="124"/>
      <c r="CC75" s="124"/>
      <c r="CD75" s="124"/>
      <c r="CE75" s="124"/>
      <c r="CF75" s="124"/>
      <c r="CG75" s="124"/>
      <c r="CH75" s="124"/>
      <c r="CI75" s="125"/>
      <c r="CJ75" s="194"/>
      <c r="CK75" s="195"/>
      <c r="CL75" s="195"/>
      <c r="CM75" s="195"/>
      <c r="CN75" s="195"/>
      <c r="CO75" s="195"/>
      <c r="CP75" s="195"/>
      <c r="CQ75" s="195"/>
      <c r="CR75" s="195"/>
      <c r="CS75" s="195"/>
      <c r="CT75" s="195"/>
      <c r="CU75" s="195"/>
      <c r="CV75" s="195"/>
      <c r="CW75" s="195"/>
      <c r="CX75" s="195"/>
      <c r="CY75" s="195"/>
      <c r="CZ75" s="195"/>
      <c r="DA75" s="195"/>
      <c r="DB75" s="195"/>
      <c r="DC75" s="195"/>
      <c r="DD75" s="196"/>
    </row>
    <row r="76" spans="1:108" ht="20.25" customHeight="1">
      <c r="A76" s="27"/>
      <c r="B76" s="82" t="s">
        <v>42</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3"/>
      <c r="AT76" s="123">
        <v>235152.8</v>
      </c>
      <c r="AU76" s="124"/>
      <c r="AV76" s="124"/>
      <c r="AW76" s="124"/>
      <c r="AX76" s="124"/>
      <c r="AY76" s="124"/>
      <c r="AZ76" s="124"/>
      <c r="BA76" s="124"/>
      <c r="BB76" s="124"/>
      <c r="BC76" s="124"/>
      <c r="BD76" s="124"/>
      <c r="BE76" s="124"/>
      <c r="BF76" s="124"/>
      <c r="BG76" s="124"/>
      <c r="BH76" s="124"/>
      <c r="BI76" s="124"/>
      <c r="BJ76" s="124"/>
      <c r="BK76" s="124"/>
      <c r="BL76" s="124"/>
      <c r="BM76" s="124"/>
      <c r="BN76" s="125"/>
      <c r="BO76" s="123">
        <v>290142.1</v>
      </c>
      <c r="BP76" s="124"/>
      <c r="BQ76" s="124"/>
      <c r="BR76" s="124"/>
      <c r="BS76" s="124"/>
      <c r="BT76" s="124"/>
      <c r="BU76" s="124"/>
      <c r="BV76" s="124"/>
      <c r="BW76" s="124"/>
      <c r="BX76" s="124"/>
      <c r="BY76" s="124"/>
      <c r="BZ76" s="124"/>
      <c r="CA76" s="124"/>
      <c r="CB76" s="124"/>
      <c r="CC76" s="124"/>
      <c r="CD76" s="124"/>
      <c r="CE76" s="124"/>
      <c r="CF76" s="124"/>
      <c r="CG76" s="124"/>
      <c r="CH76" s="124"/>
      <c r="CI76" s="125"/>
      <c r="CJ76" s="194">
        <f t="shared" si="0"/>
        <v>123.38449722903574</v>
      </c>
      <c r="CK76" s="195"/>
      <c r="CL76" s="195"/>
      <c r="CM76" s="195"/>
      <c r="CN76" s="195"/>
      <c r="CO76" s="195"/>
      <c r="CP76" s="195"/>
      <c r="CQ76" s="195"/>
      <c r="CR76" s="195"/>
      <c r="CS76" s="195"/>
      <c r="CT76" s="195"/>
      <c r="CU76" s="195"/>
      <c r="CV76" s="195"/>
      <c r="CW76" s="195"/>
      <c r="CX76" s="195"/>
      <c r="CY76" s="195"/>
      <c r="CZ76" s="195"/>
      <c r="DA76" s="195"/>
      <c r="DB76" s="195"/>
      <c r="DC76" s="195"/>
      <c r="DD76" s="196"/>
    </row>
    <row r="77" spans="2:108" ht="20.25" customHeight="1">
      <c r="B77" s="45" t="s">
        <v>187</v>
      </c>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4"/>
      <c r="AT77" s="123">
        <v>168714437.7</v>
      </c>
      <c r="AU77" s="124"/>
      <c r="AV77" s="124"/>
      <c r="AW77" s="124"/>
      <c r="AX77" s="124"/>
      <c r="AY77" s="124"/>
      <c r="AZ77" s="124"/>
      <c r="BA77" s="124"/>
      <c r="BB77" s="124"/>
      <c r="BC77" s="124"/>
      <c r="BD77" s="124"/>
      <c r="BE77" s="124"/>
      <c r="BF77" s="124"/>
      <c r="BG77" s="124"/>
      <c r="BH77" s="124"/>
      <c r="BI77" s="124"/>
      <c r="BJ77" s="124"/>
      <c r="BK77" s="124"/>
      <c r="BL77" s="124"/>
      <c r="BM77" s="124"/>
      <c r="BN77" s="125"/>
      <c r="BO77" s="123">
        <v>94039531.3</v>
      </c>
      <c r="BP77" s="124"/>
      <c r="BQ77" s="124"/>
      <c r="BR77" s="124"/>
      <c r="BS77" s="124"/>
      <c r="BT77" s="124"/>
      <c r="BU77" s="124"/>
      <c r="BV77" s="124"/>
      <c r="BW77" s="124"/>
      <c r="BX77" s="124"/>
      <c r="BY77" s="124"/>
      <c r="BZ77" s="124"/>
      <c r="CA77" s="124"/>
      <c r="CB77" s="124"/>
      <c r="CC77" s="124"/>
      <c r="CD77" s="124"/>
      <c r="CE77" s="124"/>
      <c r="CF77" s="124"/>
      <c r="CG77" s="124"/>
      <c r="CH77" s="124"/>
      <c r="CI77" s="125"/>
      <c r="CJ77" s="194">
        <v>100</v>
      </c>
      <c r="CK77" s="195"/>
      <c r="CL77" s="195"/>
      <c r="CM77" s="195"/>
      <c r="CN77" s="195"/>
      <c r="CO77" s="195"/>
      <c r="CP77" s="195"/>
      <c r="CQ77" s="195"/>
      <c r="CR77" s="195"/>
      <c r="CS77" s="195"/>
      <c r="CT77" s="195"/>
      <c r="CU77" s="195"/>
      <c r="CV77" s="195"/>
      <c r="CW77" s="195"/>
      <c r="CX77" s="195"/>
      <c r="CY77" s="195"/>
      <c r="CZ77" s="195"/>
      <c r="DA77" s="195"/>
      <c r="DB77" s="195"/>
      <c r="DC77" s="195"/>
      <c r="DD77" s="196"/>
    </row>
    <row r="78" spans="1:108" ht="18.75" customHeight="1">
      <c r="A78" s="27"/>
      <c r="B78" s="82" t="s">
        <v>43</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3"/>
      <c r="AT78" s="123">
        <f>AT80+AT81</f>
        <v>129234.72</v>
      </c>
      <c r="AU78" s="124"/>
      <c r="AV78" s="124"/>
      <c r="AW78" s="124"/>
      <c r="AX78" s="124"/>
      <c r="AY78" s="124"/>
      <c r="AZ78" s="124"/>
      <c r="BA78" s="124"/>
      <c r="BB78" s="124"/>
      <c r="BC78" s="124"/>
      <c r="BD78" s="124"/>
      <c r="BE78" s="124"/>
      <c r="BF78" s="124"/>
      <c r="BG78" s="124"/>
      <c r="BH78" s="124"/>
      <c r="BI78" s="124"/>
      <c r="BJ78" s="124"/>
      <c r="BK78" s="124"/>
      <c r="BL78" s="124"/>
      <c r="BM78" s="124"/>
      <c r="BN78" s="125"/>
      <c r="BO78" s="123">
        <f>BO80+BO81</f>
        <v>473321.42</v>
      </c>
      <c r="BP78" s="124"/>
      <c r="BQ78" s="124"/>
      <c r="BR78" s="124"/>
      <c r="BS78" s="124"/>
      <c r="BT78" s="124"/>
      <c r="BU78" s="124"/>
      <c r="BV78" s="124"/>
      <c r="BW78" s="124"/>
      <c r="BX78" s="124"/>
      <c r="BY78" s="124"/>
      <c r="BZ78" s="124"/>
      <c r="CA78" s="124"/>
      <c r="CB78" s="124"/>
      <c r="CC78" s="124"/>
      <c r="CD78" s="124"/>
      <c r="CE78" s="124"/>
      <c r="CF78" s="124"/>
      <c r="CG78" s="124"/>
      <c r="CH78" s="124"/>
      <c r="CI78" s="125"/>
      <c r="CJ78" s="194">
        <f t="shared" si="0"/>
        <v>366.24942585088587</v>
      </c>
      <c r="CK78" s="195"/>
      <c r="CL78" s="195"/>
      <c r="CM78" s="195"/>
      <c r="CN78" s="195"/>
      <c r="CO78" s="195"/>
      <c r="CP78" s="195"/>
      <c r="CQ78" s="195"/>
      <c r="CR78" s="195"/>
      <c r="CS78" s="195"/>
      <c r="CT78" s="195"/>
      <c r="CU78" s="195"/>
      <c r="CV78" s="195"/>
      <c r="CW78" s="195"/>
      <c r="CX78" s="195"/>
      <c r="CY78" s="195"/>
      <c r="CZ78" s="195"/>
      <c r="DA78" s="195"/>
      <c r="DB78" s="195"/>
      <c r="DC78" s="195"/>
      <c r="DD78" s="196"/>
    </row>
    <row r="79" spans="1:108" ht="15" customHeight="1">
      <c r="A79" s="27"/>
      <c r="B79" s="146" t="s">
        <v>30</v>
      </c>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7"/>
      <c r="AT79" s="123"/>
      <c r="AU79" s="124"/>
      <c r="AV79" s="124"/>
      <c r="AW79" s="124"/>
      <c r="AX79" s="124"/>
      <c r="AY79" s="124"/>
      <c r="AZ79" s="124"/>
      <c r="BA79" s="124"/>
      <c r="BB79" s="124"/>
      <c r="BC79" s="124"/>
      <c r="BD79" s="124"/>
      <c r="BE79" s="124"/>
      <c r="BF79" s="124"/>
      <c r="BG79" s="124"/>
      <c r="BH79" s="124"/>
      <c r="BI79" s="124"/>
      <c r="BJ79" s="124"/>
      <c r="BK79" s="124"/>
      <c r="BL79" s="124"/>
      <c r="BM79" s="124"/>
      <c r="BN79" s="125"/>
      <c r="BO79" s="123"/>
      <c r="BP79" s="124"/>
      <c r="BQ79" s="124"/>
      <c r="BR79" s="124"/>
      <c r="BS79" s="124"/>
      <c r="BT79" s="124"/>
      <c r="BU79" s="124"/>
      <c r="BV79" s="124"/>
      <c r="BW79" s="124"/>
      <c r="BX79" s="124"/>
      <c r="BY79" s="124"/>
      <c r="BZ79" s="124"/>
      <c r="CA79" s="124"/>
      <c r="CB79" s="124"/>
      <c r="CC79" s="124"/>
      <c r="CD79" s="124"/>
      <c r="CE79" s="124"/>
      <c r="CF79" s="124"/>
      <c r="CG79" s="124"/>
      <c r="CH79" s="124"/>
      <c r="CI79" s="125"/>
      <c r="CJ79" s="194"/>
      <c r="CK79" s="195"/>
      <c r="CL79" s="195"/>
      <c r="CM79" s="195"/>
      <c r="CN79" s="195"/>
      <c r="CO79" s="195"/>
      <c r="CP79" s="195"/>
      <c r="CQ79" s="195"/>
      <c r="CR79" s="195"/>
      <c r="CS79" s="195"/>
      <c r="CT79" s="195"/>
      <c r="CU79" s="195"/>
      <c r="CV79" s="195"/>
      <c r="CW79" s="195"/>
      <c r="CX79" s="195"/>
      <c r="CY79" s="195"/>
      <c r="CZ79" s="195"/>
      <c r="DA79" s="195"/>
      <c r="DB79" s="195"/>
      <c r="DC79" s="195"/>
      <c r="DD79" s="196"/>
    </row>
    <row r="80" spans="1:108" ht="18.75" customHeight="1">
      <c r="A80" s="27"/>
      <c r="B80" s="82" t="s">
        <v>44</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3"/>
      <c r="AT80" s="123">
        <v>112965.12</v>
      </c>
      <c r="AU80" s="124"/>
      <c r="AV80" s="124"/>
      <c r="AW80" s="124"/>
      <c r="AX80" s="124"/>
      <c r="AY80" s="124"/>
      <c r="AZ80" s="124"/>
      <c r="BA80" s="124"/>
      <c r="BB80" s="124"/>
      <c r="BC80" s="124"/>
      <c r="BD80" s="124"/>
      <c r="BE80" s="124"/>
      <c r="BF80" s="124"/>
      <c r="BG80" s="124"/>
      <c r="BH80" s="124"/>
      <c r="BI80" s="124"/>
      <c r="BJ80" s="124"/>
      <c r="BK80" s="124"/>
      <c r="BL80" s="124"/>
      <c r="BM80" s="124"/>
      <c r="BN80" s="125"/>
      <c r="BO80" s="123">
        <v>327609.36</v>
      </c>
      <c r="BP80" s="124"/>
      <c r="BQ80" s="124"/>
      <c r="BR80" s="124"/>
      <c r="BS80" s="124"/>
      <c r="BT80" s="124"/>
      <c r="BU80" s="124"/>
      <c r="BV80" s="124"/>
      <c r="BW80" s="124"/>
      <c r="BX80" s="124"/>
      <c r="BY80" s="124"/>
      <c r="BZ80" s="124"/>
      <c r="CA80" s="124"/>
      <c r="CB80" s="124"/>
      <c r="CC80" s="124"/>
      <c r="CD80" s="124"/>
      <c r="CE80" s="124"/>
      <c r="CF80" s="124"/>
      <c r="CG80" s="124"/>
      <c r="CH80" s="124"/>
      <c r="CI80" s="125"/>
      <c r="CJ80" s="194">
        <f t="shared" si="0"/>
        <v>290.0093055272282</v>
      </c>
      <c r="CK80" s="195"/>
      <c r="CL80" s="195"/>
      <c r="CM80" s="195"/>
      <c r="CN80" s="195"/>
      <c r="CO80" s="195"/>
      <c r="CP80" s="195"/>
      <c r="CQ80" s="195"/>
      <c r="CR80" s="195"/>
      <c r="CS80" s="195"/>
      <c r="CT80" s="195"/>
      <c r="CU80" s="195"/>
      <c r="CV80" s="195"/>
      <c r="CW80" s="195"/>
      <c r="CX80" s="195"/>
      <c r="CY80" s="195"/>
      <c r="CZ80" s="195"/>
      <c r="DA80" s="195"/>
      <c r="DB80" s="195"/>
      <c r="DC80" s="195"/>
      <c r="DD80" s="196"/>
    </row>
    <row r="81" spans="1:108" ht="20.25" customHeight="1">
      <c r="A81" s="27"/>
      <c r="B81" s="82" t="s">
        <v>45</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3"/>
      <c r="AT81" s="123">
        <v>16269.6</v>
      </c>
      <c r="AU81" s="124"/>
      <c r="AV81" s="124"/>
      <c r="AW81" s="124"/>
      <c r="AX81" s="124"/>
      <c r="AY81" s="124"/>
      <c r="AZ81" s="124"/>
      <c r="BA81" s="124"/>
      <c r="BB81" s="124"/>
      <c r="BC81" s="124"/>
      <c r="BD81" s="124"/>
      <c r="BE81" s="124"/>
      <c r="BF81" s="124"/>
      <c r="BG81" s="124"/>
      <c r="BH81" s="124"/>
      <c r="BI81" s="124"/>
      <c r="BJ81" s="124"/>
      <c r="BK81" s="124"/>
      <c r="BL81" s="124"/>
      <c r="BM81" s="124"/>
      <c r="BN81" s="125"/>
      <c r="BO81" s="123">
        <v>145712.06</v>
      </c>
      <c r="BP81" s="124"/>
      <c r="BQ81" s="124"/>
      <c r="BR81" s="124"/>
      <c r="BS81" s="124"/>
      <c r="BT81" s="124"/>
      <c r="BU81" s="124"/>
      <c r="BV81" s="124"/>
      <c r="BW81" s="124"/>
      <c r="BX81" s="124"/>
      <c r="BY81" s="124"/>
      <c r="BZ81" s="124"/>
      <c r="CA81" s="124"/>
      <c r="CB81" s="124"/>
      <c r="CC81" s="124"/>
      <c r="CD81" s="124"/>
      <c r="CE81" s="124"/>
      <c r="CF81" s="124"/>
      <c r="CG81" s="124"/>
      <c r="CH81" s="124"/>
      <c r="CI81" s="125"/>
      <c r="CJ81" s="194">
        <f t="shared" si="0"/>
        <v>895.6093573290061</v>
      </c>
      <c r="CK81" s="195"/>
      <c r="CL81" s="195"/>
      <c r="CM81" s="195"/>
      <c r="CN81" s="195"/>
      <c r="CO81" s="195"/>
      <c r="CP81" s="195"/>
      <c r="CQ81" s="195"/>
      <c r="CR81" s="195"/>
      <c r="CS81" s="195"/>
      <c r="CT81" s="195"/>
      <c r="CU81" s="195"/>
      <c r="CV81" s="195"/>
      <c r="CW81" s="195"/>
      <c r="CX81" s="195"/>
      <c r="CY81" s="195"/>
      <c r="CZ81" s="195"/>
      <c r="DA81" s="195"/>
      <c r="DB81" s="195"/>
      <c r="DC81" s="195"/>
      <c r="DD81" s="196"/>
    </row>
    <row r="82" spans="1:108" ht="18.75" customHeight="1">
      <c r="A82" s="27"/>
      <c r="B82" s="82" t="s">
        <v>46</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3"/>
      <c r="AT82" s="123">
        <v>3577031.78</v>
      </c>
      <c r="AU82" s="124"/>
      <c r="AV82" s="124"/>
      <c r="AW82" s="124"/>
      <c r="AX82" s="124"/>
      <c r="AY82" s="124"/>
      <c r="AZ82" s="124"/>
      <c r="BA82" s="124"/>
      <c r="BB82" s="124"/>
      <c r="BC82" s="124"/>
      <c r="BD82" s="124"/>
      <c r="BE82" s="124"/>
      <c r="BF82" s="124"/>
      <c r="BG82" s="124"/>
      <c r="BH82" s="124"/>
      <c r="BI82" s="124"/>
      <c r="BJ82" s="124"/>
      <c r="BK82" s="124"/>
      <c r="BL82" s="124"/>
      <c r="BM82" s="124"/>
      <c r="BN82" s="125"/>
      <c r="BO82" s="123">
        <f>BO84+BO85+BO86</f>
        <v>1570248.3099999998</v>
      </c>
      <c r="BP82" s="124"/>
      <c r="BQ82" s="124"/>
      <c r="BR82" s="124"/>
      <c r="BS82" s="124"/>
      <c r="BT82" s="124"/>
      <c r="BU82" s="124"/>
      <c r="BV82" s="124"/>
      <c r="BW82" s="124"/>
      <c r="BX82" s="124"/>
      <c r="BY82" s="124"/>
      <c r="BZ82" s="124"/>
      <c r="CA82" s="124"/>
      <c r="CB82" s="124"/>
      <c r="CC82" s="124"/>
      <c r="CD82" s="124"/>
      <c r="CE82" s="124"/>
      <c r="CF82" s="124"/>
      <c r="CG82" s="124"/>
      <c r="CH82" s="124"/>
      <c r="CI82" s="125"/>
      <c r="CJ82" s="194">
        <f t="shared" si="0"/>
        <v>43.89808105087621</v>
      </c>
      <c r="CK82" s="195"/>
      <c r="CL82" s="195"/>
      <c r="CM82" s="195"/>
      <c r="CN82" s="195"/>
      <c r="CO82" s="195"/>
      <c r="CP82" s="195"/>
      <c r="CQ82" s="195"/>
      <c r="CR82" s="195"/>
      <c r="CS82" s="195"/>
      <c r="CT82" s="195"/>
      <c r="CU82" s="195"/>
      <c r="CV82" s="195"/>
      <c r="CW82" s="195"/>
      <c r="CX82" s="195"/>
      <c r="CY82" s="195"/>
      <c r="CZ82" s="195"/>
      <c r="DA82" s="195"/>
      <c r="DB82" s="195"/>
      <c r="DC82" s="195"/>
      <c r="DD82" s="196"/>
    </row>
    <row r="83" spans="1:108" ht="15" customHeight="1">
      <c r="A83" s="27"/>
      <c r="B83" s="146" t="s">
        <v>30</v>
      </c>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7"/>
      <c r="AT83" s="123"/>
      <c r="AU83" s="124"/>
      <c r="AV83" s="124"/>
      <c r="AW83" s="124"/>
      <c r="AX83" s="124"/>
      <c r="AY83" s="124"/>
      <c r="AZ83" s="124"/>
      <c r="BA83" s="124"/>
      <c r="BB83" s="124"/>
      <c r="BC83" s="124"/>
      <c r="BD83" s="124"/>
      <c r="BE83" s="124"/>
      <c r="BF83" s="124"/>
      <c r="BG83" s="124"/>
      <c r="BH83" s="124"/>
      <c r="BI83" s="124"/>
      <c r="BJ83" s="124"/>
      <c r="BK83" s="124"/>
      <c r="BL83" s="124"/>
      <c r="BM83" s="124"/>
      <c r="BN83" s="125"/>
      <c r="BO83" s="123"/>
      <c r="BP83" s="124"/>
      <c r="BQ83" s="124"/>
      <c r="BR83" s="124"/>
      <c r="BS83" s="124"/>
      <c r="BT83" s="124"/>
      <c r="BU83" s="124"/>
      <c r="BV83" s="124"/>
      <c r="BW83" s="124"/>
      <c r="BX83" s="124"/>
      <c r="BY83" s="124"/>
      <c r="BZ83" s="124"/>
      <c r="CA83" s="124"/>
      <c r="CB83" s="124"/>
      <c r="CC83" s="124"/>
      <c r="CD83" s="124"/>
      <c r="CE83" s="124"/>
      <c r="CF83" s="124"/>
      <c r="CG83" s="124"/>
      <c r="CH83" s="124"/>
      <c r="CI83" s="125"/>
      <c r="CJ83" s="194"/>
      <c r="CK83" s="195"/>
      <c r="CL83" s="195"/>
      <c r="CM83" s="195"/>
      <c r="CN83" s="195"/>
      <c r="CO83" s="195"/>
      <c r="CP83" s="195"/>
      <c r="CQ83" s="195"/>
      <c r="CR83" s="195"/>
      <c r="CS83" s="195"/>
      <c r="CT83" s="195"/>
      <c r="CU83" s="195"/>
      <c r="CV83" s="195"/>
      <c r="CW83" s="195"/>
      <c r="CX83" s="195"/>
      <c r="CY83" s="195"/>
      <c r="CZ83" s="195"/>
      <c r="DA83" s="195"/>
      <c r="DB83" s="195"/>
      <c r="DC83" s="195"/>
      <c r="DD83" s="196"/>
    </row>
    <row r="84" spans="1:108" ht="18.75">
      <c r="A84" s="27"/>
      <c r="B84" s="68" t="s">
        <v>47</v>
      </c>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9"/>
      <c r="AT84" s="123">
        <v>3534946.26</v>
      </c>
      <c r="AU84" s="124"/>
      <c r="AV84" s="124"/>
      <c r="AW84" s="124"/>
      <c r="AX84" s="124"/>
      <c r="AY84" s="124"/>
      <c r="AZ84" s="124"/>
      <c r="BA84" s="124"/>
      <c r="BB84" s="124"/>
      <c r="BC84" s="124"/>
      <c r="BD84" s="124"/>
      <c r="BE84" s="124"/>
      <c r="BF84" s="124"/>
      <c r="BG84" s="124"/>
      <c r="BH84" s="124"/>
      <c r="BI84" s="124"/>
      <c r="BJ84" s="124"/>
      <c r="BK84" s="124"/>
      <c r="BL84" s="124"/>
      <c r="BM84" s="124"/>
      <c r="BN84" s="125"/>
      <c r="BO84" s="123">
        <v>1605846.39</v>
      </c>
      <c r="BP84" s="124"/>
      <c r="BQ84" s="124"/>
      <c r="BR84" s="124"/>
      <c r="BS84" s="124"/>
      <c r="BT84" s="124"/>
      <c r="BU84" s="124"/>
      <c r="BV84" s="124"/>
      <c r="BW84" s="124"/>
      <c r="BX84" s="124"/>
      <c r="BY84" s="124"/>
      <c r="BZ84" s="124"/>
      <c r="CA84" s="124"/>
      <c r="CB84" s="124"/>
      <c r="CC84" s="124"/>
      <c r="CD84" s="124"/>
      <c r="CE84" s="124"/>
      <c r="CF84" s="124"/>
      <c r="CG84" s="124"/>
      <c r="CH84" s="124"/>
      <c r="CI84" s="125"/>
      <c r="CJ84" s="194">
        <f t="shared" si="0"/>
        <v>45.427745484311835</v>
      </c>
      <c r="CK84" s="195"/>
      <c r="CL84" s="195"/>
      <c r="CM84" s="195"/>
      <c r="CN84" s="195"/>
      <c r="CO84" s="195"/>
      <c r="CP84" s="195"/>
      <c r="CQ84" s="195"/>
      <c r="CR84" s="195"/>
      <c r="CS84" s="195"/>
      <c r="CT84" s="195"/>
      <c r="CU84" s="195"/>
      <c r="CV84" s="195"/>
      <c r="CW84" s="195"/>
      <c r="CX84" s="195"/>
      <c r="CY84" s="195"/>
      <c r="CZ84" s="195"/>
      <c r="DA84" s="195"/>
      <c r="DB84" s="195"/>
      <c r="DC84" s="195"/>
      <c r="DD84" s="196"/>
    </row>
    <row r="85" spans="1:108" ht="21" customHeight="1">
      <c r="A85" s="27"/>
      <c r="B85" s="82" t="s">
        <v>48</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3"/>
      <c r="AT85" s="123">
        <v>2669.49</v>
      </c>
      <c r="AU85" s="124"/>
      <c r="AV85" s="124"/>
      <c r="AW85" s="124"/>
      <c r="AX85" s="124"/>
      <c r="AY85" s="124"/>
      <c r="AZ85" s="124"/>
      <c r="BA85" s="124"/>
      <c r="BB85" s="124"/>
      <c r="BC85" s="124"/>
      <c r="BD85" s="124"/>
      <c r="BE85" s="124"/>
      <c r="BF85" s="124"/>
      <c r="BG85" s="124"/>
      <c r="BH85" s="124"/>
      <c r="BI85" s="124"/>
      <c r="BJ85" s="124"/>
      <c r="BK85" s="124"/>
      <c r="BL85" s="124"/>
      <c r="BM85" s="124"/>
      <c r="BN85" s="125"/>
      <c r="BO85" s="123">
        <v>-51610.57</v>
      </c>
      <c r="BP85" s="124"/>
      <c r="BQ85" s="124"/>
      <c r="BR85" s="124"/>
      <c r="BS85" s="124"/>
      <c r="BT85" s="124"/>
      <c r="BU85" s="124"/>
      <c r="BV85" s="124"/>
      <c r="BW85" s="124"/>
      <c r="BX85" s="124"/>
      <c r="BY85" s="124"/>
      <c r="BZ85" s="124"/>
      <c r="CA85" s="124"/>
      <c r="CB85" s="124"/>
      <c r="CC85" s="124"/>
      <c r="CD85" s="124"/>
      <c r="CE85" s="124"/>
      <c r="CF85" s="124"/>
      <c r="CG85" s="124"/>
      <c r="CH85" s="124"/>
      <c r="CI85" s="125"/>
      <c r="CJ85" s="194">
        <f t="shared" si="0"/>
        <v>-1933.3494412790462</v>
      </c>
      <c r="CK85" s="195"/>
      <c r="CL85" s="195"/>
      <c r="CM85" s="195"/>
      <c r="CN85" s="195"/>
      <c r="CO85" s="195"/>
      <c r="CP85" s="195"/>
      <c r="CQ85" s="195"/>
      <c r="CR85" s="195"/>
      <c r="CS85" s="195"/>
      <c r="CT85" s="195"/>
      <c r="CU85" s="195"/>
      <c r="CV85" s="195"/>
      <c r="CW85" s="195"/>
      <c r="CX85" s="195"/>
      <c r="CY85" s="195"/>
      <c r="CZ85" s="195"/>
      <c r="DA85" s="195"/>
      <c r="DB85" s="195"/>
      <c r="DC85" s="195"/>
      <c r="DD85" s="196"/>
    </row>
    <row r="86" spans="1:108" ht="22.5" customHeight="1">
      <c r="A86" s="27"/>
      <c r="B86" s="82" t="s">
        <v>49</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3"/>
      <c r="AT86" s="123">
        <v>39416.03</v>
      </c>
      <c r="AU86" s="124"/>
      <c r="AV86" s="124"/>
      <c r="AW86" s="124"/>
      <c r="AX86" s="124"/>
      <c r="AY86" s="124"/>
      <c r="AZ86" s="124"/>
      <c r="BA86" s="124"/>
      <c r="BB86" s="124"/>
      <c r="BC86" s="124"/>
      <c r="BD86" s="124"/>
      <c r="BE86" s="124"/>
      <c r="BF86" s="124"/>
      <c r="BG86" s="124"/>
      <c r="BH86" s="124"/>
      <c r="BI86" s="124"/>
      <c r="BJ86" s="124"/>
      <c r="BK86" s="124"/>
      <c r="BL86" s="124"/>
      <c r="BM86" s="124"/>
      <c r="BN86" s="125"/>
      <c r="BO86" s="123">
        <v>16012.49</v>
      </c>
      <c r="BP86" s="124"/>
      <c r="BQ86" s="124"/>
      <c r="BR86" s="124"/>
      <c r="BS86" s="124"/>
      <c r="BT86" s="124"/>
      <c r="BU86" s="124"/>
      <c r="BV86" s="124"/>
      <c r="BW86" s="124"/>
      <c r="BX86" s="124"/>
      <c r="BY86" s="124"/>
      <c r="BZ86" s="124"/>
      <c r="CA86" s="124"/>
      <c r="CB86" s="124"/>
      <c r="CC86" s="124"/>
      <c r="CD86" s="124"/>
      <c r="CE86" s="124"/>
      <c r="CF86" s="124"/>
      <c r="CG86" s="124"/>
      <c r="CH86" s="124"/>
      <c r="CI86" s="125"/>
      <c r="CJ86" s="194">
        <f>BO86/AT86*100</f>
        <v>40.62430944973403</v>
      </c>
      <c r="CK86" s="195"/>
      <c r="CL86" s="195"/>
      <c r="CM86" s="195"/>
      <c r="CN86" s="195"/>
      <c r="CO86" s="195"/>
      <c r="CP86" s="195"/>
      <c r="CQ86" s="195"/>
      <c r="CR86" s="195"/>
      <c r="CS86" s="195"/>
      <c r="CT86" s="195"/>
      <c r="CU86" s="195"/>
      <c r="CV86" s="195"/>
      <c r="CW86" s="195"/>
      <c r="CX86" s="195"/>
      <c r="CY86" s="195"/>
      <c r="CZ86" s="195"/>
      <c r="DA86" s="195"/>
      <c r="DB86" s="195"/>
      <c r="DC86" s="195"/>
      <c r="DD86" s="196"/>
    </row>
    <row r="87" spans="1:108" ht="1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row>
    <row r="88" spans="1:108" ht="18.75">
      <c r="A88" s="28" t="s">
        <v>50</v>
      </c>
      <c r="B88" s="7"/>
      <c r="C88" s="7"/>
      <c r="D88" s="7"/>
      <c r="E88" s="7"/>
      <c r="F88" s="7"/>
      <c r="G88" s="7"/>
      <c r="H88" s="7"/>
      <c r="I88" s="7"/>
      <c r="J88" s="7"/>
      <c r="K88" s="7"/>
      <c r="L88" s="7"/>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row>
    <row r="89" spans="1:108" ht="15" customHeight="1">
      <c r="A89" s="14" t="s">
        <v>51</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row>
    <row r="90" spans="1:108" ht="15" customHeight="1">
      <c r="A90" s="29" t="s">
        <v>176</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30"/>
      <c r="AH90" s="145">
        <v>987076.14</v>
      </c>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6" t="s">
        <v>52</v>
      </c>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row>
    <row r="91" spans="1:108" ht="18.75" customHeight="1">
      <c r="A91" s="29" t="s">
        <v>177</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145">
        <v>862896.87</v>
      </c>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6" t="s">
        <v>52</v>
      </c>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row>
    <row r="92" spans="1:108" ht="15" customHeight="1">
      <c r="A92" s="14" t="s">
        <v>53</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row>
    <row r="93" spans="1:108" ht="30.75" customHeight="1">
      <c r="A93" s="144" t="s">
        <v>161</v>
      </c>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c r="CR93" s="144"/>
      <c r="CS93" s="144"/>
      <c r="CT93" s="144"/>
      <c r="CU93" s="144"/>
      <c r="CV93" s="144"/>
      <c r="CW93" s="144"/>
      <c r="CX93" s="144"/>
      <c r="CY93" s="144"/>
      <c r="CZ93" s="144"/>
      <c r="DA93" s="144"/>
      <c r="DB93" s="144"/>
      <c r="DC93" s="144"/>
      <c r="DD93" s="144"/>
    </row>
    <row r="94" spans="1:108" ht="18.75">
      <c r="A94" s="14" t="s">
        <v>54</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row>
    <row r="95" spans="1:108" ht="18" customHeight="1">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C95" s="144"/>
      <c r="DD95" s="144"/>
    </row>
    <row r="96" spans="1:108" ht="39" customHeight="1">
      <c r="A96" s="151" t="s">
        <v>111</v>
      </c>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c r="CA96" s="151"/>
      <c r="CB96" s="151"/>
      <c r="CC96" s="151"/>
      <c r="CD96" s="151"/>
      <c r="CE96" s="151"/>
      <c r="CF96" s="151"/>
      <c r="CG96" s="151"/>
      <c r="CH96" s="151"/>
      <c r="CI96" s="151"/>
      <c r="CJ96" s="151"/>
      <c r="CK96" s="151"/>
      <c r="CL96" s="151"/>
      <c r="CM96" s="151"/>
      <c r="CN96" s="151"/>
      <c r="CO96" s="151"/>
      <c r="CP96" s="151"/>
      <c r="CQ96" s="151"/>
      <c r="CR96" s="151"/>
      <c r="CS96" s="151"/>
      <c r="CT96" s="151"/>
      <c r="CU96" s="151"/>
      <c r="CV96" s="151"/>
      <c r="CW96" s="151"/>
      <c r="CX96" s="151"/>
      <c r="CY96" s="151"/>
      <c r="CZ96" s="151"/>
      <c r="DA96" s="151"/>
      <c r="DB96" s="151"/>
      <c r="DC96" s="151"/>
      <c r="DD96" s="151"/>
    </row>
    <row r="97" spans="1:108" ht="15" customHeight="1">
      <c r="A97" s="78"/>
      <c r="B97" s="78"/>
      <c r="C97" s="78"/>
      <c r="D97" s="78"/>
      <c r="E97" s="78"/>
      <c r="F97" s="78"/>
      <c r="G97" s="78"/>
      <c r="H97" s="78"/>
      <c r="I97" s="78"/>
      <c r="J97" s="78"/>
      <c r="K97" s="78"/>
      <c r="L97" s="78"/>
      <c r="M97" s="78"/>
      <c r="N97" s="78"/>
      <c r="O97" s="78"/>
      <c r="P97" s="78"/>
      <c r="Q97" s="78"/>
      <c r="R97" s="78"/>
      <c r="S97" s="78"/>
      <c r="T97" s="78"/>
      <c r="U97" s="78"/>
      <c r="V97" s="78"/>
      <c r="W97" s="78"/>
      <c r="X97" s="6" t="s">
        <v>52</v>
      </c>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row>
    <row r="98" spans="1:108" ht="18.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row>
    <row r="99" spans="1:108" ht="18.75">
      <c r="A99" s="117" t="s">
        <v>55</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7"/>
      <c r="BQ99" s="117"/>
      <c r="BR99" s="117"/>
      <c r="BS99" s="117"/>
      <c r="BT99" s="117"/>
      <c r="BU99" s="117"/>
      <c r="BV99" s="117"/>
      <c r="BW99" s="117"/>
      <c r="BX99" s="117"/>
      <c r="BY99" s="117"/>
      <c r="BZ99" s="117"/>
      <c r="CA99" s="117"/>
      <c r="CB99" s="117"/>
      <c r="CC99" s="117"/>
      <c r="CD99" s="117"/>
      <c r="CE99" s="117"/>
      <c r="CF99" s="117"/>
      <c r="CG99" s="117"/>
      <c r="CH99" s="117"/>
      <c r="CI99" s="117"/>
      <c r="CJ99" s="117"/>
      <c r="CK99" s="117"/>
      <c r="CL99" s="117"/>
      <c r="CM99" s="117"/>
      <c r="CN99" s="117"/>
      <c r="CO99" s="117"/>
      <c r="CP99" s="117"/>
      <c r="CQ99" s="117"/>
      <c r="CR99" s="117"/>
      <c r="CS99" s="117"/>
      <c r="CT99" s="117"/>
      <c r="CU99" s="117"/>
      <c r="CV99" s="117"/>
      <c r="CW99" s="117"/>
      <c r="CX99" s="117"/>
      <c r="CY99" s="117"/>
      <c r="CZ99" s="117"/>
      <c r="DA99" s="117"/>
      <c r="DB99" s="117"/>
      <c r="DC99" s="117"/>
      <c r="DD99" s="117"/>
    </row>
    <row r="100" spans="1:108" ht="13.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row>
    <row r="101" spans="1:108" ht="38.25" customHeight="1">
      <c r="A101" s="131" t="s">
        <v>1</v>
      </c>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3"/>
      <c r="Z101" s="203" t="s">
        <v>62</v>
      </c>
      <c r="AA101" s="204"/>
      <c r="AB101" s="204"/>
      <c r="AC101" s="204"/>
      <c r="AD101" s="204"/>
      <c r="AE101" s="204"/>
      <c r="AF101" s="204"/>
      <c r="AG101" s="204"/>
      <c r="AH101" s="204"/>
      <c r="AI101" s="204"/>
      <c r="AJ101" s="204"/>
      <c r="AK101" s="204"/>
      <c r="AL101" s="205"/>
      <c r="AM101" s="118" t="s">
        <v>56</v>
      </c>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20"/>
      <c r="BV101" s="118" t="s">
        <v>58</v>
      </c>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20"/>
    </row>
    <row r="102" spans="1:108" ht="18.75">
      <c r="A102" s="134"/>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6"/>
      <c r="Z102" s="206"/>
      <c r="AA102" s="207"/>
      <c r="AB102" s="207"/>
      <c r="AC102" s="207"/>
      <c r="AD102" s="207"/>
      <c r="AE102" s="207"/>
      <c r="AF102" s="207"/>
      <c r="AG102" s="207"/>
      <c r="AH102" s="207"/>
      <c r="AI102" s="207"/>
      <c r="AJ102" s="207"/>
      <c r="AK102" s="207"/>
      <c r="AL102" s="208"/>
      <c r="AM102" s="131" t="s">
        <v>120</v>
      </c>
      <c r="AN102" s="132"/>
      <c r="AO102" s="132"/>
      <c r="AP102" s="132"/>
      <c r="AQ102" s="132"/>
      <c r="AR102" s="132"/>
      <c r="AS102" s="132"/>
      <c r="AT102" s="132"/>
      <c r="AU102" s="132"/>
      <c r="AV102" s="132"/>
      <c r="AW102" s="133"/>
      <c r="AX102" s="118" t="s">
        <v>57</v>
      </c>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20"/>
      <c r="BV102" s="131" t="s">
        <v>120</v>
      </c>
      <c r="BW102" s="132"/>
      <c r="BX102" s="132"/>
      <c r="BY102" s="132"/>
      <c r="BZ102" s="132"/>
      <c r="CA102" s="132"/>
      <c r="CB102" s="132"/>
      <c r="CC102" s="132"/>
      <c r="CD102" s="132"/>
      <c r="CE102" s="132"/>
      <c r="CF102" s="133"/>
      <c r="CG102" s="118" t="s">
        <v>57</v>
      </c>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20"/>
    </row>
    <row r="103" spans="1:108" ht="148.5" customHeight="1">
      <c r="A103" s="137"/>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9"/>
      <c r="Z103" s="209"/>
      <c r="AA103" s="210"/>
      <c r="AB103" s="210"/>
      <c r="AC103" s="210"/>
      <c r="AD103" s="210"/>
      <c r="AE103" s="210"/>
      <c r="AF103" s="210"/>
      <c r="AG103" s="210"/>
      <c r="AH103" s="210"/>
      <c r="AI103" s="210"/>
      <c r="AJ103" s="210"/>
      <c r="AK103" s="210"/>
      <c r="AL103" s="211"/>
      <c r="AM103" s="137"/>
      <c r="AN103" s="138"/>
      <c r="AO103" s="138"/>
      <c r="AP103" s="138"/>
      <c r="AQ103" s="138"/>
      <c r="AR103" s="138"/>
      <c r="AS103" s="138"/>
      <c r="AT103" s="138"/>
      <c r="AU103" s="138"/>
      <c r="AV103" s="138"/>
      <c r="AW103" s="139"/>
      <c r="AX103" s="118" t="s">
        <v>63</v>
      </c>
      <c r="AY103" s="119"/>
      <c r="AZ103" s="119"/>
      <c r="BA103" s="119"/>
      <c r="BB103" s="119"/>
      <c r="BC103" s="119"/>
      <c r="BD103" s="119"/>
      <c r="BE103" s="119"/>
      <c r="BF103" s="119"/>
      <c r="BG103" s="119"/>
      <c r="BH103" s="119"/>
      <c r="BI103" s="120"/>
      <c r="BJ103" s="118" t="s">
        <v>64</v>
      </c>
      <c r="BK103" s="119"/>
      <c r="BL103" s="119"/>
      <c r="BM103" s="119"/>
      <c r="BN103" s="119"/>
      <c r="BO103" s="119"/>
      <c r="BP103" s="119"/>
      <c r="BQ103" s="119"/>
      <c r="BR103" s="119"/>
      <c r="BS103" s="119"/>
      <c r="BT103" s="119"/>
      <c r="BU103" s="120"/>
      <c r="BV103" s="137"/>
      <c r="BW103" s="138"/>
      <c r="BX103" s="138"/>
      <c r="BY103" s="138"/>
      <c r="BZ103" s="138"/>
      <c r="CA103" s="138"/>
      <c r="CB103" s="138"/>
      <c r="CC103" s="138"/>
      <c r="CD103" s="138"/>
      <c r="CE103" s="138"/>
      <c r="CF103" s="139"/>
      <c r="CG103" s="118" t="s">
        <v>63</v>
      </c>
      <c r="CH103" s="119"/>
      <c r="CI103" s="119"/>
      <c r="CJ103" s="119"/>
      <c r="CK103" s="119"/>
      <c r="CL103" s="119"/>
      <c r="CM103" s="119"/>
      <c r="CN103" s="119"/>
      <c r="CO103" s="119"/>
      <c r="CP103" s="119"/>
      <c r="CQ103" s="119"/>
      <c r="CR103" s="120"/>
      <c r="CS103" s="118" t="s">
        <v>64</v>
      </c>
      <c r="CT103" s="119"/>
      <c r="CU103" s="119"/>
      <c r="CV103" s="119"/>
      <c r="CW103" s="119"/>
      <c r="CX103" s="119"/>
      <c r="CY103" s="119"/>
      <c r="CZ103" s="119"/>
      <c r="DA103" s="119"/>
      <c r="DB103" s="119"/>
      <c r="DC103" s="119"/>
      <c r="DD103" s="120"/>
    </row>
    <row r="104" spans="1:108" ht="18.75">
      <c r="A104" s="31"/>
      <c r="B104" s="140" t="s">
        <v>60</v>
      </c>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1"/>
      <c r="Z104" s="114"/>
      <c r="AA104" s="115"/>
      <c r="AB104" s="115"/>
      <c r="AC104" s="115"/>
      <c r="AD104" s="115"/>
      <c r="AE104" s="115"/>
      <c r="AF104" s="115"/>
      <c r="AG104" s="115"/>
      <c r="AH104" s="115"/>
      <c r="AI104" s="115"/>
      <c r="AJ104" s="115"/>
      <c r="AK104" s="115"/>
      <c r="AL104" s="116"/>
      <c r="AM104" s="109"/>
      <c r="AN104" s="110"/>
      <c r="AO104" s="110"/>
      <c r="AP104" s="110"/>
      <c r="AQ104" s="110"/>
      <c r="AR104" s="110"/>
      <c r="AS104" s="110"/>
      <c r="AT104" s="110"/>
      <c r="AU104" s="110"/>
      <c r="AV104" s="110"/>
      <c r="AW104" s="111"/>
      <c r="AX104" s="109"/>
      <c r="AY104" s="110"/>
      <c r="AZ104" s="110"/>
      <c r="BA104" s="110"/>
      <c r="BB104" s="110"/>
      <c r="BC104" s="110"/>
      <c r="BD104" s="110"/>
      <c r="BE104" s="110"/>
      <c r="BF104" s="110"/>
      <c r="BG104" s="110"/>
      <c r="BH104" s="110"/>
      <c r="BI104" s="111"/>
      <c r="BJ104" s="109"/>
      <c r="BK104" s="110"/>
      <c r="BL104" s="110"/>
      <c r="BM104" s="110"/>
      <c r="BN104" s="110"/>
      <c r="BO104" s="110"/>
      <c r="BP104" s="110"/>
      <c r="BQ104" s="110"/>
      <c r="BR104" s="110"/>
      <c r="BS104" s="110"/>
      <c r="BT104" s="110"/>
      <c r="BU104" s="111"/>
      <c r="BV104" s="109"/>
      <c r="BW104" s="110"/>
      <c r="BX104" s="110"/>
      <c r="BY104" s="110"/>
      <c r="BZ104" s="110"/>
      <c r="CA104" s="110"/>
      <c r="CB104" s="110"/>
      <c r="CC104" s="110"/>
      <c r="CD104" s="110"/>
      <c r="CE104" s="110"/>
      <c r="CF104" s="111"/>
      <c r="CG104" s="109"/>
      <c r="CH104" s="110"/>
      <c r="CI104" s="110"/>
      <c r="CJ104" s="110"/>
      <c r="CK104" s="110"/>
      <c r="CL104" s="110"/>
      <c r="CM104" s="110"/>
      <c r="CN104" s="110"/>
      <c r="CO104" s="110"/>
      <c r="CP104" s="110"/>
      <c r="CQ104" s="110"/>
      <c r="CR104" s="111"/>
      <c r="CS104" s="109"/>
      <c r="CT104" s="110"/>
      <c r="CU104" s="110"/>
      <c r="CV104" s="110"/>
      <c r="CW104" s="110"/>
      <c r="CX104" s="110"/>
      <c r="CY104" s="110"/>
      <c r="CZ104" s="110"/>
      <c r="DA104" s="110"/>
      <c r="DB104" s="110"/>
      <c r="DC104" s="110"/>
      <c r="DD104" s="111"/>
    </row>
    <row r="105" spans="1:108" ht="18.75">
      <c r="A105" s="26"/>
      <c r="B105" s="142" t="s">
        <v>61</v>
      </c>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3"/>
      <c r="Z105" s="102"/>
      <c r="AA105" s="103"/>
      <c r="AB105" s="103"/>
      <c r="AC105" s="103"/>
      <c r="AD105" s="103"/>
      <c r="AE105" s="103"/>
      <c r="AF105" s="103"/>
      <c r="AG105" s="103"/>
      <c r="AH105" s="103"/>
      <c r="AI105" s="103"/>
      <c r="AJ105" s="103"/>
      <c r="AK105" s="103"/>
      <c r="AL105" s="104"/>
      <c r="AM105" s="90">
        <f>AM106+AM107+AM109</f>
        <v>95510122.47</v>
      </c>
      <c r="AN105" s="91"/>
      <c r="AO105" s="91"/>
      <c r="AP105" s="91"/>
      <c r="AQ105" s="91"/>
      <c r="AR105" s="91"/>
      <c r="AS105" s="91"/>
      <c r="AT105" s="91"/>
      <c r="AU105" s="91"/>
      <c r="AV105" s="91"/>
      <c r="AW105" s="92"/>
      <c r="AX105" s="90">
        <f>AM105</f>
        <v>95510122.47</v>
      </c>
      <c r="AY105" s="91"/>
      <c r="AZ105" s="91"/>
      <c r="BA105" s="91"/>
      <c r="BB105" s="91"/>
      <c r="BC105" s="91"/>
      <c r="BD105" s="91"/>
      <c r="BE105" s="91"/>
      <c r="BF105" s="91"/>
      <c r="BG105" s="91"/>
      <c r="BH105" s="91"/>
      <c r="BI105" s="92"/>
      <c r="BJ105" s="90"/>
      <c r="BK105" s="91"/>
      <c r="BL105" s="91"/>
      <c r="BM105" s="91"/>
      <c r="BN105" s="91"/>
      <c r="BO105" s="91"/>
      <c r="BP105" s="91"/>
      <c r="BQ105" s="91"/>
      <c r="BR105" s="91"/>
      <c r="BS105" s="91"/>
      <c r="BT105" s="91"/>
      <c r="BU105" s="92"/>
      <c r="BV105" s="90">
        <f>BV106+BV107+BV109</f>
        <v>92792129</v>
      </c>
      <c r="BW105" s="91"/>
      <c r="BX105" s="91"/>
      <c r="BY105" s="91"/>
      <c r="BZ105" s="91"/>
      <c r="CA105" s="91"/>
      <c r="CB105" s="91"/>
      <c r="CC105" s="91"/>
      <c r="CD105" s="91"/>
      <c r="CE105" s="91"/>
      <c r="CF105" s="92"/>
      <c r="CG105" s="90">
        <f>BV105</f>
        <v>92792129</v>
      </c>
      <c r="CH105" s="91"/>
      <c r="CI105" s="91"/>
      <c r="CJ105" s="91"/>
      <c r="CK105" s="91"/>
      <c r="CL105" s="91"/>
      <c r="CM105" s="91"/>
      <c r="CN105" s="91"/>
      <c r="CO105" s="91"/>
      <c r="CP105" s="91"/>
      <c r="CQ105" s="91"/>
      <c r="CR105" s="92"/>
      <c r="CS105" s="90"/>
      <c r="CT105" s="91"/>
      <c r="CU105" s="91"/>
      <c r="CV105" s="91"/>
      <c r="CW105" s="91"/>
      <c r="CX105" s="91"/>
      <c r="CY105" s="91"/>
      <c r="CZ105" s="91"/>
      <c r="DA105" s="91"/>
      <c r="DB105" s="91"/>
      <c r="DC105" s="91"/>
      <c r="DD105" s="92"/>
    </row>
    <row r="106" spans="1:108" ht="69.75" customHeight="1">
      <c r="A106" s="26"/>
      <c r="B106" s="105" t="s">
        <v>66</v>
      </c>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6"/>
      <c r="Z106" s="95" t="s">
        <v>65</v>
      </c>
      <c r="AA106" s="96"/>
      <c r="AB106" s="96"/>
      <c r="AC106" s="96"/>
      <c r="AD106" s="96"/>
      <c r="AE106" s="96"/>
      <c r="AF106" s="96"/>
      <c r="AG106" s="96"/>
      <c r="AH106" s="96"/>
      <c r="AI106" s="96"/>
      <c r="AJ106" s="96"/>
      <c r="AK106" s="96"/>
      <c r="AL106" s="97"/>
      <c r="AM106" s="90">
        <v>85052579.92</v>
      </c>
      <c r="AN106" s="91"/>
      <c r="AO106" s="91"/>
      <c r="AP106" s="91"/>
      <c r="AQ106" s="91"/>
      <c r="AR106" s="91"/>
      <c r="AS106" s="91"/>
      <c r="AT106" s="91"/>
      <c r="AU106" s="91"/>
      <c r="AV106" s="91"/>
      <c r="AW106" s="92"/>
      <c r="AX106" s="90">
        <f>AM106</f>
        <v>85052579.92</v>
      </c>
      <c r="AY106" s="91"/>
      <c r="AZ106" s="91"/>
      <c r="BA106" s="91"/>
      <c r="BB106" s="91"/>
      <c r="BC106" s="91"/>
      <c r="BD106" s="91"/>
      <c r="BE106" s="91"/>
      <c r="BF106" s="91"/>
      <c r="BG106" s="91"/>
      <c r="BH106" s="91"/>
      <c r="BI106" s="92"/>
      <c r="BJ106" s="90"/>
      <c r="BK106" s="91"/>
      <c r="BL106" s="91"/>
      <c r="BM106" s="91"/>
      <c r="BN106" s="91"/>
      <c r="BO106" s="91"/>
      <c r="BP106" s="91"/>
      <c r="BQ106" s="91"/>
      <c r="BR106" s="91"/>
      <c r="BS106" s="91"/>
      <c r="BT106" s="91"/>
      <c r="BU106" s="92"/>
      <c r="BV106" s="90">
        <v>82601635.29</v>
      </c>
      <c r="BW106" s="91"/>
      <c r="BX106" s="91"/>
      <c r="BY106" s="91"/>
      <c r="BZ106" s="91"/>
      <c r="CA106" s="91"/>
      <c r="CB106" s="91"/>
      <c r="CC106" s="91"/>
      <c r="CD106" s="91"/>
      <c r="CE106" s="91"/>
      <c r="CF106" s="92"/>
      <c r="CG106" s="90">
        <f>BV106</f>
        <v>82601635.29</v>
      </c>
      <c r="CH106" s="91"/>
      <c r="CI106" s="91"/>
      <c r="CJ106" s="91"/>
      <c r="CK106" s="91"/>
      <c r="CL106" s="91"/>
      <c r="CM106" s="91"/>
      <c r="CN106" s="91"/>
      <c r="CO106" s="91"/>
      <c r="CP106" s="91"/>
      <c r="CQ106" s="91"/>
      <c r="CR106" s="92"/>
      <c r="CS106" s="90"/>
      <c r="CT106" s="91"/>
      <c r="CU106" s="91"/>
      <c r="CV106" s="91"/>
      <c r="CW106" s="91"/>
      <c r="CX106" s="91"/>
      <c r="CY106" s="91"/>
      <c r="CZ106" s="91"/>
      <c r="DA106" s="91"/>
      <c r="DB106" s="91"/>
      <c r="DC106" s="91"/>
      <c r="DD106" s="92"/>
    </row>
    <row r="107" spans="1:108" ht="30.75" customHeight="1">
      <c r="A107" s="26"/>
      <c r="B107" s="105" t="s">
        <v>121</v>
      </c>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6"/>
      <c r="Z107" s="95" t="s">
        <v>65</v>
      </c>
      <c r="AA107" s="96"/>
      <c r="AB107" s="96"/>
      <c r="AC107" s="96"/>
      <c r="AD107" s="96"/>
      <c r="AE107" s="96"/>
      <c r="AF107" s="96"/>
      <c r="AG107" s="96"/>
      <c r="AH107" s="96"/>
      <c r="AI107" s="96"/>
      <c r="AJ107" s="96"/>
      <c r="AK107" s="96"/>
      <c r="AL107" s="97"/>
      <c r="AM107" s="90">
        <v>7699442.55</v>
      </c>
      <c r="AN107" s="91"/>
      <c r="AO107" s="91"/>
      <c r="AP107" s="91"/>
      <c r="AQ107" s="91"/>
      <c r="AR107" s="91"/>
      <c r="AS107" s="91"/>
      <c r="AT107" s="91"/>
      <c r="AU107" s="91"/>
      <c r="AV107" s="91"/>
      <c r="AW107" s="92"/>
      <c r="AX107" s="90">
        <f>AM107</f>
        <v>7699442.55</v>
      </c>
      <c r="AY107" s="91"/>
      <c r="AZ107" s="91"/>
      <c r="BA107" s="91"/>
      <c r="BB107" s="91"/>
      <c r="BC107" s="91"/>
      <c r="BD107" s="91"/>
      <c r="BE107" s="91"/>
      <c r="BF107" s="91"/>
      <c r="BG107" s="91"/>
      <c r="BH107" s="91"/>
      <c r="BI107" s="92"/>
      <c r="BJ107" s="90"/>
      <c r="BK107" s="91"/>
      <c r="BL107" s="91"/>
      <c r="BM107" s="91"/>
      <c r="BN107" s="91"/>
      <c r="BO107" s="91"/>
      <c r="BP107" s="91"/>
      <c r="BQ107" s="91"/>
      <c r="BR107" s="91"/>
      <c r="BS107" s="91"/>
      <c r="BT107" s="91"/>
      <c r="BU107" s="92"/>
      <c r="BV107" s="90">
        <v>7673100.85</v>
      </c>
      <c r="BW107" s="91"/>
      <c r="BX107" s="91"/>
      <c r="BY107" s="91"/>
      <c r="BZ107" s="91"/>
      <c r="CA107" s="91"/>
      <c r="CB107" s="91"/>
      <c r="CC107" s="91"/>
      <c r="CD107" s="91"/>
      <c r="CE107" s="91"/>
      <c r="CF107" s="92"/>
      <c r="CG107" s="90">
        <f>BV107</f>
        <v>7673100.85</v>
      </c>
      <c r="CH107" s="91"/>
      <c r="CI107" s="91"/>
      <c r="CJ107" s="91"/>
      <c r="CK107" s="91"/>
      <c r="CL107" s="91"/>
      <c r="CM107" s="91"/>
      <c r="CN107" s="91"/>
      <c r="CO107" s="91"/>
      <c r="CP107" s="91"/>
      <c r="CQ107" s="91"/>
      <c r="CR107" s="92"/>
      <c r="CS107" s="90"/>
      <c r="CT107" s="91"/>
      <c r="CU107" s="91"/>
      <c r="CV107" s="91"/>
      <c r="CW107" s="91"/>
      <c r="CX107" s="91"/>
      <c r="CY107" s="91"/>
      <c r="CZ107" s="91"/>
      <c r="DA107" s="91"/>
      <c r="DB107" s="91"/>
      <c r="DC107" s="91"/>
      <c r="DD107" s="92"/>
    </row>
    <row r="108" spans="1:108" ht="28.5" customHeight="1">
      <c r="A108" s="26"/>
      <c r="B108" s="105" t="s">
        <v>67</v>
      </c>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6"/>
      <c r="Z108" s="95" t="s">
        <v>65</v>
      </c>
      <c r="AA108" s="96"/>
      <c r="AB108" s="96"/>
      <c r="AC108" s="96"/>
      <c r="AD108" s="96"/>
      <c r="AE108" s="96"/>
      <c r="AF108" s="96"/>
      <c r="AG108" s="96"/>
      <c r="AH108" s="96"/>
      <c r="AI108" s="96"/>
      <c r="AJ108" s="96"/>
      <c r="AK108" s="96"/>
      <c r="AL108" s="97"/>
      <c r="AM108" s="90"/>
      <c r="AN108" s="91"/>
      <c r="AO108" s="91"/>
      <c r="AP108" s="91"/>
      <c r="AQ108" s="91"/>
      <c r="AR108" s="91"/>
      <c r="AS108" s="91"/>
      <c r="AT108" s="91"/>
      <c r="AU108" s="91"/>
      <c r="AV108" s="91"/>
      <c r="AW108" s="92"/>
      <c r="AX108" s="90"/>
      <c r="AY108" s="91"/>
      <c r="AZ108" s="91"/>
      <c r="BA108" s="91"/>
      <c r="BB108" s="91"/>
      <c r="BC108" s="91"/>
      <c r="BD108" s="91"/>
      <c r="BE108" s="91"/>
      <c r="BF108" s="91"/>
      <c r="BG108" s="91"/>
      <c r="BH108" s="91"/>
      <c r="BI108" s="92"/>
      <c r="BJ108" s="90"/>
      <c r="BK108" s="91"/>
      <c r="BL108" s="91"/>
      <c r="BM108" s="91"/>
      <c r="BN108" s="91"/>
      <c r="BO108" s="91"/>
      <c r="BP108" s="91"/>
      <c r="BQ108" s="91"/>
      <c r="BR108" s="91"/>
      <c r="BS108" s="91"/>
      <c r="BT108" s="91"/>
      <c r="BU108" s="92"/>
      <c r="BV108" s="90"/>
      <c r="BW108" s="91"/>
      <c r="BX108" s="91"/>
      <c r="BY108" s="91"/>
      <c r="BZ108" s="91"/>
      <c r="CA108" s="91"/>
      <c r="CB108" s="91"/>
      <c r="CC108" s="91"/>
      <c r="CD108" s="91"/>
      <c r="CE108" s="91"/>
      <c r="CF108" s="92"/>
      <c r="CG108" s="90"/>
      <c r="CH108" s="91"/>
      <c r="CI108" s="91"/>
      <c r="CJ108" s="91"/>
      <c r="CK108" s="91"/>
      <c r="CL108" s="91"/>
      <c r="CM108" s="91"/>
      <c r="CN108" s="91"/>
      <c r="CO108" s="91"/>
      <c r="CP108" s="91"/>
      <c r="CQ108" s="91"/>
      <c r="CR108" s="92"/>
      <c r="CS108" s="90"/>
      <c r="CT108" s="91"/>
      <c r="CU108" s="91"/>
      <c r="CV108" s="91"/>
      <c r="CW108" s="91"/>
      <c r="CX108" s="91"/>
      <c r="CY108" s="91"/>
      <c r="CZ108" s="91"/>
      <c r="DA108" s="91"/>
      <c r="DB108" s="91"/>
      <c r="DC108" s="91"/>
      <c r="DD108" s="92"/>
    </row>
    <row r="109" spans="1:108" ht="127.5" customHeight="1">
      <c r="A109" s="26"/>
      <c r="B109" s="170" t="s">
        <v>188</v>
      </c>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1"/>
      <c r="Z109" s="95" t="s">
        <v>65</v>
      </c>
      <c r="AA109" s="96"/>
      <c r="AB109" s="96"/>
      <c r="AC109" s="96"/>
      <c r="AD109" s="96"/>
      <c r="AE109" s="96"/>
      <c r="AF109" s="96"/>
      <c r="AG109" s="96"/>
      <c r="AH109" s="96"/>
      <c r="AI109" s="96"/>
      <c r="AJ109" s="96"/>
      <c r="AK109" s="96"/>
      <c r="AL109" s="97"/>
      <c r="AM109" s="90">
        <v>2758100</v>
      </c>
      <c r="AN109" s="91"/>
      <c r="AO109" s="91"/>
      <c r="AP109" s="91"/>
      <c r="AQ109" s="91"/>
      <c r="AR109" s="91"/>
      <c r="AS109" s="91"/>
      <c r="AT109" s="91"/>
      <c r="AU109" s="91"/>
      <c r="AV109" s="91"/>
      <c r="AW109" s="92"/>
      <c r="AX109" s="90">
        <f>AM109</f>
        <v>2758100</v>
      </c>
      <c r="AY109" s="91"/>
      <c r="AZ109" s="91"/>
      <c r="BA109" s="91"/>
      <c r="BB109" s="91"/>
      <c r="BC109" s="91"/>
      <c r="BD109" s="91"/>
      <c r="BE109" s="91"/>
      <c r="BF109" s="91"/>
      <c r="BG109" s="91"/>
      <c r="BH109" s="91"/>
      <c r="BI109" s="92"/>
      <c r="BJ109" s="90"/>
      <c r="BK109" s="91"/>
      <c r="BL109" s="91"/>
      <c r="BM109" s="91"/>
      <c r="BN109" s="91"/>
      <c r="BO109" s="91"/>
      <c r="BP109" s="91"/>
      <c r="BQ109" s="91"/>
      <c r="BR109" s="91"/>
      <c r="BS109" s="91"/>
      <c r="BT109" s="91"/>
      <c r="BU109" s="92"/>
      <c r="BV109" s="90">
        <v>2517392.86</v>
      </c>
      <c r="BW109" s="91"/>
      <c r="BX109" s="91"/>
      <c r="BY109" s="91"/>
      <c r="BZ109" s="91"/>
      <c r="CA109" s="91"/>
      <c r="CB109" s="91"/>
      <c r="CC109" s="91"/>
      <c r="CD109" s="91"/>
      <c r="CE109" s="91"/>
      <c r="CF109" s="92"/>
      <c r="CG109" s="90">
        <f>BV109</f>
        <v>2517392.86</v>
      </c>
      <c r="CH109" s="91"/>
      <c r="CI109" s="91"/>
      <c r="CJ109" s="91"/>
      <c r="CK109" s="91"/>
      <c r="CL109" s="91"/>
      <c r="CM109" s="91"/>
      <c r="CN109" s="91"/>
      <c r="CO109" s="91"/>
      <c r="CP109" s="91"/>
      <c r="CQ109" s="91"/>
      <c r="CR109" s="92"/>
      <c r="CS109" s="90"/>
      <c r="CT109" s="91"/>
      <c r="CU109" s="91"/>
      <c r="CV109" s="91"/>
      <c r="CW109" s="91"/>
      <c r="CX109" s="91"/>
      <c r="CY109" s="91"/>
      <c r="CZ109" s="91"/>
      <c r="DA109" s="91"/>
      <c r="DB109" s="91"/>
      <c r="DC109" s="91"/>
      <c r="DD109" s="92"/>
    </row>
    <row r="110" spans="1:108" ht="18.75">
      <c r="A110" s="24"/>
      <c r="B110" s="112" t="s">
        <v>61</v>
      </c>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3"/>
      <c r="Z110" s="114"/>
      <c r="AA110" s="115"/>
      <c r="AB110" s="115"/>
      <c r="AC110" s="115"/>
      <c r="AD110" s="115"/>
      <c r="AE110" s="115"/>
      <c r="AF110" s="115"/>
      <c r="AG110" s="115"/>
      <c r="AH110" s="115"/>
      <c r="AI110" s="115"/>
      <c r="AJ110" s="115"/>
      <c r="AK110" s="115"/>
      <c r="AL110" s="116"/>
      <c r="AM110" s="109"/>
      <c r="AN110" s="110"/>
      <c r="AO110" s="110"/>
      <c r="AP110" s="110"/>
      <c r="AQ110" s="110"/>
      <c r="AR110" s="110"/>
      <c r="AS110" s="110"/>
      <c r="AT110" s="110"/>
      <c r="AU110" s="110"/>
      <c r="AV110" s="110"/>
      <c r="AW110" s="111"/>
      <c r="AX110" s="200"/>
      <c r="AY110" s="201"/>
      <c r="AZ110" s="201"/>
      <c r="BA110" s="201"/>
      <c r="BB110" s="201"/>
      <c r="BC110" s="201"/>
      <c r="BD110" s="201"/>
      <c r="BE110" s="201"/>
      <c r="BF110" s="201"/>
      <c r="BG110" s="201"/>
      <c r="BH110" s="201"/>
      <c r="BI110" s="202"/>
      <c r="BJ110" s="109"/>
      <c r="BK110" s="110"/>
      <c r="BL110" s="110"/>
      <c r="BM110" s="110"/>
      <c r="BN110" s="110"/>
      <c r="BO110" s="110"/>
      <c r="BP110" s="110"/>
      <c r="BQ110" s="110"/>
      <c r="BR110" s="110"/>
      <c r="BS110" s="110"/>
      <c r="BT110" s="110"/>
      <c r="BU110" s="111"/>
      <c r="BV110" s="109"/>
      <c r="BW110" s="110"/>
      <c r="BX110" s="110"/>
      <c r="BY110" s="110"/>
      <c r="BZ110" s="110"/>
      <c r="CA110" s="110"/>
      <c r="CB110" s="110"/>
      <c r="CC110" s="110"/>
      <c r="CD110" s="110"/>
      <c r="CE110" s="110"/>
      <c r="CF110" s="111"/>
      <c r="CG110" s="109"/>
      <c r="CH110" s="110"/>
      <c r="CI110" s="110"/>
      <c r="CJ110" s="110"/>
      <c r="CK110" s="110"/>
      <c r="CL110" s="110"/>
      <c r="CM110" s="110"/>
      <c r="CN110" s="110"/>
      <c r="CO110" s="110"/>
      <c r="CP110" s="110"/>
      <c r="CQ110" s="110"/>
      <c r="CR110" s="111"/>
      <c r="CS110" s="109"/>
      <c r="CT110" s="110"/>
      <c r="CU110" s="110"/>
      <c r="CV110" s="110"/>
      <c r="CW110" s="110"/>
      <c r="CX110" s="110"/>
      <c r="CY110" s="110"/>
      <c r="CZ110" s="110"/>
      <c r="DA110" s="110"/>
      <c r="DB110" s="110"/>
      <c r="DC110" s="110"/>
      <c r="DD110" s="111"/>
    </row>
    <row r="111" spans="1:108" ht="38.25" customHeight="1">
      <c r="A111" s="26"/>
      <c r="B111" s="100" t="s">
        <v>165</v>
      </c>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1"/>
      <c r="Z111" s="102"/>
      <c r="AA111" s="103"/>
      <c r="AB111" s="103"/>
      <c r="AC111" s="103"/>
      <c r="AD111" s="103"/>
      <c r="AE111" s="103"/>
      <c r="AF111" s="103"/>
      <c r="AG111" s="103"/>
      <c r="AH111" s="103"/>
      <c r="AI111" s="103"/>
      <c r="AJ111" s="103"/>
      <c r="AK111" s="103"/>
      <c r="AL111" s="104"/>
      <c r="AM111" s="90">
        <v>471370</v>
      </c>
      <c r="AN111" s="91"/>
      <c r="AO111" s="91"/>
      <c r="AP111" s="91"/>
      <c r="AQ111" s="91"/>
      <c r="AR111" s="91"/>
      <c r="AS111" s="91"/>
      <c r="AT111" s="91"/>
      <c r="AU111" s="91"/>
      <c r="AV111" s="91"/>
      <c r="AW111" s="92"/>
      <c r="AX111" s="90">
        <f aca="true" t="shared" si="1" ref="AX111:AX119">AM111</f>
        <v>471370</v>
      </c>
      <c r="AY111" s="91"/>
      <c r="AZ111" s="91"/>
      <c r="BA111" s="91"/>
      <c r="BB111" s="91"/>
      <c r="BC111" s="91"/>
      <c r="BD111" s="91"/>
      <c r="BE111" s="91"/>
      <c r="BF111" s="91"/>
      <c r="BG111" s="91"/>
      <c r="BH111" s="91"/>
      <c r="BI111" s="92"/>
      <c r="BJ111" s="90"/>
      <c r="BK111" s="91"/>
      <c r="BL111" s="91"/>
      <c r="BM111" s="91"/>
      <c r="BN111" s="91"/>
      <c r="BO111" s="91"/>
      <c r="BP111" s="91"/>
      <c r="BQ111" s="91"/>
      <c r="BR111" s="91"/>
      <c r="BS111" s="91"/>
      <c r="BT111" s="91"/>
      <c r="BU111" s="92"/>
      <c r="BV111" s="90">
        <f aca="true" t="shared" si="2" ref="BV111:BV119">AX111</f>
        <v>471370</v>
      </c>
      <c r="BW111" s="91"/>
      <c r="BX111" s="91"/>
      <c r="BY111" s="91"/>
      <c r="BZ111" s="91"/>
      <c r="CA111" s="91"/>
      <c r="CB111" s="91"/>
      <c r="CC111" s="91"/>
      <c r="CD111" s="91"/>
      <c r="CE111" s="91"/>
      <c r="CF111" s="92"/>
      <c r="CG111" s="90">
        <f aca="true" t="shared" si="3" ref="CG111:CG119">BV111</f>
        <v>471370</v>
      </c>
      <c r="CH111" s="91"/>
      <c r="CI111" s="91"/>
      <c r="CJ111" s="91"/>
      <c r="CK111" s="91"/>
      <c r="CL111" s="91"/>
      <c r="CM111" s="91"/>
      <c r="CN111" s="91"/>
      <c r="CO111" s="91"/>
      <c r="CP111" s="91"/>
      <c r="CQ111" s="91"/>
      <c r="CR111" s="92"/>
      <c r="CS111" s="90"/>
      <c r="CT111" s="91"/>
      <c r="CU111" s="91"/>
      <c r="CV111" s="91"/>
      <c r="CW111" s="91"/>
      <c r="CX111" s="91"/>
      <c r="CY111" s="91"/>
      <c r="CZ111" s="91"/>
      <c r="DA111" s="91"/>
      <c r="DB111" s="91"/>
      <c r="DC111" s="91"/>
      <c r="DD111" s="92"/>
    </row>
    <row r="112" spans="1:108" ht="18.75">
      <c r="A112" s="26"/>
      <c r="B112" s="105" t="s">
        <v>166</v>
      </c>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6"/>
      <c r="Z112" s="95"/>
      <c r="AA112" s="96"/>
      <c r="AB112" s="96"/>
      <c r="AC112" s="96"/>
      <c r="AD112" s="96"/>
      <c r="AE112" s="96"/>
      <c r="AF112" s="96"/>
      <c r="AG112" s="96"/>
      <c r="AH112" s="96"/>
      <c r="AI112" s="96"/>
      <c r="AJ112" s="96"/>
      <c r="AK112" s="96"/>
      <c r="AL112" s="97"/>
      <c r="AM112" s="90">
        <v>248160</v>
      </c>
      <c r="AN112" s="91"/>
      <c r="AO112" s="91"/>
      <c r="AP112" s="91"/>
      <c r="AQ112" s="91"/>
      <c r="AR112" s="91"/>
      <c r="AS112" s="91"/>
      <c r="AT112" s="91"/>
      <c r="AU112" s="91"/>
      <c r="AV112" s="91"/>
      <c r="AW112" s="92"/>
      <c r="AX112" s="90">
        <f t="shared" si="1"/>
        <v>248160</v>
      </c>
      <c r="AY112" s="91"/>
      <c r="AZ112" s="91"/>
      <c r="BA112" s="91"/>
      <c r="BB112" s="91"/>
      <c r="BC112" s="91"/>
      <c r="BD112" s="91"/>
      <c r="BE112" s="91"/>
      <c r="BF112" s="91"/>
      <c r="BG112" s="91"/>
      <c r="BH112" s="91"/>
      <c r="BI112" s="92"/>
      <c r="BJ112" s="90"/>
      <c r="BK112" s="91"/>
      <c r="BL112" s="91"/>
      <c r="BM112" s="91"/>
      <c r="BN112" s="91"/>
      <c r="BO112" s="91"/>
      <c r="BP112" s="91"/>
      <c r="BQ112" s="91"/>
      <c r="BR112" s="91"/>
      <c r="BS112" s="91"/>
      <c r="BT112" s="91"/>
      <c r="BU112" s="92"/>
      <c r="BV112" s="90">
        <f t="shared" si="2"/>
        <v>248160</v>
      </c>
      <c r="BW112" s="91"/>
      <c r="BX112" s="91"/>
      <c r="BY112" s="91"/>
      <c r="BZ112" s="91"/>
      <c r="CA112" s="91"/>
      <c r="CB112" s="91"/>
      <c r="CC112" s="91"/>
      <c r="CD112" s="91"/>
      <c r="CE112" s="91"/>
      <c r="CF112" s="92"/>
      <c r="CG112" s="90">
        <f t="shared" si="3"/>
        <v>248160</v>
      </c>
      <c r="CH112" s="91"/>
      <c r="CI112" s="91"/>
      <c r="CJ112" s="91"/>
      <c r="CK112" s="91"/>
      <c r="CL112" s="91"/>
      <c r="CM112" s="91"/>
      <c r="CN112" s="91"/>
      <c r="CO112" s="91"/>
      <c r="CP112" s="91"/>
      <c r="CQ112" s="91"/>
      <c r="CR112" s="92"/>
      <c r="CS112" s="90"/>
      <c r="CT112" s="91"/>
      <c r="CU112" s="91"/>
      <c r="CV112" s="91"/>
      <c r="CW112" s="91"/>
      <c r="CX112" s="91"/>
      <c r="CY112" s="91"/>
      <c r="CZ112" s="91"/>
      <c r="DA112" s="91"/>
      <c r="DB112" s="91"/>
      <c r="DC112" s="91"/>
      <c r="DD112" s="92"/>
    </row>
    <row r="113" spans="1:108" ht="45" customHeight="1">
      <c r="A113" s="67" t="s">
        <v>167</v>
      </c>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9"/>
      <c r="Z113" s="10"/>
      <c r="AA113" s="11"/>
      <c r="AB113" s="11"/>
      <c r="AC113" s="11"/>
      <c r="AD113" s="11"/>
      <c r="AE113" s="11"/>
      <c r="AF113" s="11"/>
      <c r="AG113" s="11"/>
      <c r="AH113" s="11"/>
      <c r="AI113" s="11"/>
      <c r="AJ113" s="11"/>
      <c r="AK113" s="11"/>
      <c r="AL113" s="12"/>
      <c r="AM113" s="84">
        <v>154536.47</v>
      </c>
      <c r="AN113" s="85"/>
      <c r="AO113" s="85"/>
      <c r="AP113" s="85"/>
      <c r="AQ113" s="85"/>
      <c r="AR113" s="85"/>
      <c r="AS113" s="85"/>
      <c r="AT113" s="85"/>
      <c r="AU113" s="85"/>
      <c r="AV113" s="85"/>
      <c r="AW113" s="86"/>
      <c r="AX113" s="90">
        <f t="shared" si="1"/>
        <v>154536.47</v>
      </c>
      <c r="AY113" s="91"/>
      <c r="AZ113" s="91"/>
      <c r="BA113" s="91"/>
      <c r="BB113" s="91"/>
      <c r="BC113" s="91"/>
      <c r="BD113" s="91"/>
      <c r="BE113" s="91"/>
      <c r="BF113" s="91"/>
      <c r="BG113" s="91"/>
      <c r="BH113" s="91"/>
      <c r="BI113" s="92"/>
      <c r="BJ113" s="32"/>
      <c r="BK113" s="33"/>
      <c r="BL113" s="33"/>
      <c r="BM113" s="33"/>
      <c r="BN113" s="33"/>
      <c r="BO113" s="33"/>
      <c r="BP113" s="33"/>
      <c r="BQ113" s="33"/>
      <c r="BR113" s="33"/>
      <c r="BS113" s="33"/>
      <c r="BT113" s="33"/>
      <c r="BU113" s="34"/>
      <c r="BV113" s="90">
        <f t="shared" si="2"/>
        <v>154536.47</v>
      </c>
      <c r="BW113" s="91"/>
      <c r="BX113" s="91"/>
      <c r="BY113" s="91"/>
      <c r="BZ113" s="91"/>
      <c r="CA113" s="91"/>
      <c r="CB113" s="91"/>
      <c r="CC113" s="91"/>
      <c r="CD113" s="91"/>
      <c r="CE113" s="91"/>
      <c r="CF113" s="92"/>
      <c r="CG113" s="90">
        <f t="shared" si="3"/>
        <v>154536.47</v>
      </c>
      <c r="CH113" s="91"/>
      <c r="CI113" s="91"/>
      <c r="CJ113" s="91"/>
      <c r="CK113" s="91"/>
      <c r="CL113" s="91"/>
      <c r="CM113" s="91"/>
      <c r="CN113" s="91"/>
      <c r="CO113" s="91"/>
      <c r="CP113" s="91"/>
      <c r="CQ113" s="91"/>
      <c r="CR113" s="92"/>
      <c r="CS113" s="32"/>
      <c r="CT113" s="33"/>
      <c r="CU113" s="33"/>
      <c r="CV113" s="33"/>
      <c r="CW113" s="33"/>
      <c r="CX113" s="33"/>
      <c r="CY113" s="33"/>
      <c r="CZ113" s="33"/>
      <c r="DA113" s="33"/>
      <c r="DB113" s="33"/>
      <c r="DC113" s="33"/>
      <c r="DD113" s="34"/>
    </row>
    <row r="114" spans="1:108" ht="45" customHeight="1">
      <c r="A114" s="67" t="s">
        <v>168</v>
      </c>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9"/>
      <c r="Z114" s="10"/>
      <c r="AA114" s="11"/>
      <c r="AB114" s="11"/>
      <c r="AC114" s="11"/>
      <c r="AD114" s="11"/>
      <c r="AE114" s="11"/>
      <c r="AF114" s="11"/>
      <c r="AG114" s="11"/>
      <c r="AH114" s="11"/>
      <c r="AI114" s="11"/>
      <c r="AJ114" s="11"/>
      <c r="AK114" s="11"/>
      <c r="AL114" s="12"/>
      <c r="AM114" s="84">
        <v>181565</v>
      </c>
      <c r="AN114" s="85"/>
      <c r="AO114" s="85"/>
      <c r="AP114" s="85"/>
      <c r="AQ114" s="85"/>
      <c r="AR114" s="85"/>
      <c r="AS114" s="85"/>
      <c r="AT114" s="85"/>
      <c r="AU114" s="85"/>
      <c r="AV114" s="85"/>
      <c r="AW114" s="86"/>
      <c r="AX114" s="90">
        <f t="shared" si="1"/>
        <v>181565</v>
      </c>
      <c r="AY114" s="91"/>
      <c r="AZ114" s="91"/>
      <c r="BA114" s="91"/>
      <c r="BB114" s="91"/>
      <c r="BC114" s="91"/>
      <c r="BD114" s="91"/>
      <c r="BE114" s="91"/>
      <c r="BF114" s="91"/>
      <c r="BG114" s="91"/>
      <c r="BH114" s="91"/>
      <c r="BI114" s="92"/>
      <c r="BJ114" s="32"/>
      <c r="BK114" s="33"/>
      <c r="BL114" s="33"/>
      <c r="BM114" s="33"/>
      <c r="BN114" s="33"/>
      <c r="BO114" s="33"/>
      <c r="BP114" s="33"/>
      <c r="BQ114" s="33"/>
      <c r="BR114" s="33"/>
      <c r="BS114" s="33"/>
      <c r="BT114" s="33"/>
      <c r="BU114" s="34"/>
      <c r="BV114" s="90">
        <f t="shared" si="2"/>
        <v>181565</v>
      </c>
      <c r="BW114" s="91"/>
      <c r="BX114" s="91"/>
      <c r="BY114" s="91"/>
      <c r="BZ114" s="91"/>
      <c r="CA114" s="91"/>
      <c r="CB114" s="91"/>
      <c r="CC114" s="91"/>
      <c r="CD114" s="91"/>
      <c r="CE114" s="91"/>
      <c r="CF114" s="92"/>
      <c r="CG114" s="90">
        <f t="shared" si="3"/>
        <v>181565</v>
      </c>
      <c r="CH114" s="91"/>
      <c r="CI114" s="91"/>
      <c r="CJ114" s="91"/>
      <c r="CK114" s="91"/>
      <c r="CL114" s="91"/>
      <c r="CM114" s="91"/>
      <c r="CN114" s="91"/>
      <c r="CO114" s="91"/>
      <c r="CP114" s="91"/>
      <c r="CQ114" s="91"/>
      <c r="CR114" s="92"/>
      <c r="CS114" s="32"/>
      <c r="CT114" s="33"/>
      <c r="CU114" s="33"/>
      <c r="CV114" s="33"/>
      <c r="CW114" s="33"/>
      <c r="CX114" s="33"/>
      <c r="CY114" s="33"/>
      <c r="CZ114" s="33"/>
      <c r="DA114" s="33"/>
      <c r="DB114" s="33"/>
      <c r="DC114" s="33"/>
      <c r="DD114" s="34"/>
    </row>
    <row r="115" spans="1:108" ht="37.5" customHeight="1">
      <c r="A115" s="67" t="s">
        <v>169</v>
      </c>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9"/>
      <c r="Z115" s="95"/>
      <c r="AA115" s="96"/>
      <c r="AB115" s="96"/>
      <c r="AC115" s="96"/>
      <c r="AD115" s="96"/>
      <c r="AE115" s="96"/>
      <c r="AF115" s="96"/>
      <c r="AG115" s="96"/>
      <c r="AH115" s="96"/>
      <c r="AI115" s="96"/>
      <c r="AJ115" s="96"/>
      <c r="AK115" s="96"/>
      <c r="AL115" s="97"/>
      <c r="AM115" s="90">
        <v>294980</v>
      </c>
      <c r="AN115" s="91"/>
      <c r="AO115" s="91"/>
      <c r="AP115" s="91"/>
      <c r="AQ115" s="91"/>
      <c r="AR115" s="91"/>
      <c r="AS115" s="91"/>
      <c r="AT115" s="91"/>
      <c r="AU115" s="91"/>
      <c r="AV115" s="91"/>
      <c r="AW115" s="92"/>
      <c r="AX115" s="90">
        <f t="shared" si="1"/>
        <v>294980</v>
      </c>
      <c r="AY115" s="91"/>
      <c r="AZ115" s="91"/>
      <c r="BA115" s="91"/>
      <c r="BB115" s="91"/>
      <c r="BC115" s="91"/>
      <c r="BD115" s="91"/>
      <c r="BE115" s="91"/>
      <c r="BF115" s="91"/>
      <c r="BG115" s="91"/>
      <c r="BH115" s="91"/>
      <c r="BI115" s="92"/>
      <c r="BJ115" s="90"/>
      <c r="BK115" s="91"/>
      <c r="BL115" s="91"/>
      <c r="BM115" s="91"/>
      <c r="BN115" s="91"/>
      <c r="BO115" s="91"/>
      <c r="BP115" s="91"/>
      <c r="BQ115" s="91"/>
      <c r="BR115" s="91"/>
      <c r="BS115" s="91"/>
      <c r="BT115" s="91"/>
      <c r="BU115" s="92"/>
      <c r="BV115" s="90">
        <f t="shared" si="2"/>
        <v>294980</v>
      </c>
      <c r="BW115" s="91"/>
      <c r="BX115" s="91"/>
      <c r="BY115" s="91"/>
      <c r="BZ115" s="91"/>
      <c r="CA115" s="91"/>
      <c r="CB115" s="91"/>
      <c r="CC115" s="91"/>
      <c r="CD115" s="91"/>
      <c r="CE115" s="91"/>
      <c r="CF115" s="92"/>
      <c r="CG115" s="90">
        <f t="shared" si="3"/>
        <v>294980</v>
      </c>
      <c r="CH115" s="91"/>
      <c r="CI115" s="91"/>
      <c r="CJ115" s="91"/>
      <c r="CK115" s="91"/>
      <c r="CL115" s="91"/>
      <c r="CM115" s="91"/>
      <c r="CN115" s="91"/>
      <c r="CO115" s="91"/>
      <c r="CP115" s="91"/>
      <c r="CQ115" s="91"/>
      <c r="CR115" s="92"/>
      <c r="CS115" s="90"/>
      <c r="CT115" s="91"/>
      <c r="CU115" s="91"/>
      <c r="CV115" s="91"/>
      <c r="CW115" s="91"/>
      <c r="CX115" s="91"/>
      <c r="CY115" s="91"/>
      <c r="CZ115" s="91"/>
      <c r="DA115" s="91"/>
      <c r="DB115" s="91"/>
      <c r="DC115" s="91"/>
      <c r="DD115" s="92"/>
    </row>
    <row r="116" spans="1:108" ht="37.5" customHeight="1">
      <c r="A116" s="81" t="s">
        <v>181</v>
      </c>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3"/>
      <c r="Z116" s="10"/>
      <c r="AA116" s="11"/>
      <c r="AB116" s="11"/>
      <c r="AC116" s="11"/>
      <c r="AD116" s="11"/>
      <c r="AE116" s="11"/>
      <c r="AF116" s="11"/>
      <c r="AG116" s="11"/>
      <c r="AH116" s="11"/>
      <c r="AI116" s="11"/>
      <c r="AJ116" s="11"/>
      <c r="AK116" s="11"/>
      <c r="AL116" s="12"/>
      <c r="AM116" s="84">
        <f>17780+592.5</f>
        <v>18372.5</v>
      </c>
      <c r="AN116" s="85"/>
      <c r="AO116" s="85"/>
      <c r="AP116" s="85"/>
      <c r="AQ116" s="85"/>
      <c r="AR116" s="85"/>
      <c r="AS116" s="85"/>
      <c r="AT116" s="85"/>
      <c r="AU116" s="85"/>
      <c r="AV116" s="85"/>
      <c r="AW116" s="86"/>
      <c r="AX116" s="84">
        <f t="shared" si="1"/>
        <v>18372.5</v>
      </c>
      <c r="AY116" s="85"/>
      <c r="AZ116" s="85"/>
      <c r="BA116" s="85"/>
      <c r="BB116" s="85"/>
      <c r="BC116" s="85"/>
      <c r="BD116" s="85"/>
      <c r="BE116" s="85"/>
      <c r="BF116" s="85"/>
      <c r="BG116" s="85"/>
      <c r="BH116" s="85"/>
      <c r="BI116" s="86"/>
      <c r="BJ116" s="32"/>
      <c r="BK116" s="33"/>
      <c r="BL116" s="33"/>
      <c r="BM116" s="33"/>
      <c r="BN116" s="33"/>
      <c r="BO116" s="33"/>
      <c r="BP116" s="33"/>
      <c r="BQ116" s="33"/>
      <c r="BR116" s="33"/>
      <c r="BS116" s="33"/>
      <c r="BT116" s="33"/>
      <c r="BU116" s="34"/>
      <c r="BV116" s="84">
        <f t="shared" si="2"/>
        <v>18372.5</v>
      </c>
      <c r="BW116" s="85"/>
      <c r="BX116" s="85"/>
      <c r="BY116" s="85"/>
      <c r="BZ116" s="85"/>
      <c r="CA116" s="85"/>
      <c r="CB116" s="85"/>
      <c r="CC116" s="85"/>
      <c r="CD116" s="85"/>
      <c r="CE116" s="85"/>
      <c r="CF116" s="86"/>
      <c r="CG116" s="84">
        <f t="shared" si="3"/>
        <v>18372.5</v>
      </c>
      <c r="CH116" s="85"/>
      <c r="CI116" s="85"/>
      <c r="CJ116" s="85"/>
      <c r="CK116" s="85"/>
      <c r="CL116" s="85"/>
      <c r="CM116" s="85"/>
      <c r="CN116" s="85"/>
      <c r="CO116" s="85"/>
      <c r="CP116" s="85"/>
      <c r="CQ116" s="85"/>
      <c r="CR116" s="86"/>
      <c r="CS116" s="32"/>
      <c r="CT116" s="33"/>
      <c r="CU116" s="33"/>
      <c r="CV116" s="33"/>
      <c r="CW116" s="33"/>
      <c r="CX116" s="33"/>
      <c r="CY116" s="33"/>
      <c r="CZ116" s="33"/>
      <c r="DA116" s="33"/>
      <c r="DB116" s="33"/>
      <c r="DC116" s="33"/>
      <c r="DD116" s="34"/>
    </row>
    <row r="117" spans="1:108" ht="37.5" customHeight="1">
      <c r="A117" s="81" t="s">
        <v>182</v>
      </c>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3"/>
      <c r="Z117" s="10"/>
      <c r="AA117" s="11"/>
      <c r="AB117" s="11"/>
      <c r="AC117" s="11"/>
      <c r="AD117" s="11"/>
      <c r="AE117" s="11"/>
      <c r="AF117" s="11"/>
      <c r="AG117" s="11"/>
      <c r="AH117" s="11"/>
      <c r="AI117" s="11"/>
      <c r="AJ117" s="11"/>
      <c r="AK117" s="11"/>
      <c r="AL117" s="12"/>
      <c r="AM117" s="84">
        <v>330192.07</v>
      </c>
      <c r="AN117" s="85"/>
      <c r="AO117" s="85"/>
      <c r="AP117" s="85"/>
      <c r="AQ117" s="85"/>
      <c r="AR117" s="85"/>
      <c r="AS117" s="85"/>
      <c r="AT117" s="85"/>
      <c r="AU117" s="85"/>
      <c r="AV117" s="85"/>
      <c r="AW117" s="86"/>
      <c r="AX117" s="84">
        <f t="shared" si="1"/>
        <v>330192.07</v>
      </c>
      <c r="AY117" s="85"/>
      <c r="AZ117" s="85"/>
      <c r="BA117" s="85"/>
      <c r="BB117" s="85"/>
      <c r="BC117" s="85"/>
      <c r="BD117" s="85"/>
      <c r="BE117" s="85"/>
      <c r="BF117" s="85"/>
      <c r="BG117" s="85"/>
      <c r="BH117" s="85"/>
      <c r="BI117" s="86"/>
      <c r="BJ117" s="32"/>
      <c r="BK117" s="33"/>
      <c r="BL117" s="33"/>
      <c r="BM117" s="33"/>
      <c r="BN117" s="33"/>
      <c r="BO117" s="33"/>
      <c r="BP117" s="33"/>
      <c r="BQ117" s="33"/>
      <c r="BR117" s="33"/>
      <c r="BS117" s="33"/>
      <c r="BT117" s="33"/>
      <c r="BU117" s="34"/>
      <c r="BV117" s="84">
        <f t="shared" si="2"/>
        <v>330192.07</v>
      </c>
      <c r="BW117" s="85"/>
      <c r="BX117" s="85"/>
      <c r="BY117" s="85"/>
      <c r="BZ117" s="85"/>
      <c r="CA117" s="85"/>
      <c r="CB117" s="85"/>
      <c r="CC117" s="85"/>
      <c r="CD117" s="85"/>
      <c r="CE117" s="85"/>
      <c r="CF117" s="86"/>
      <c r="CG117" s="84">
        <f t="shared" si="3"/>
        <v>330192.07</v>
      </c>
      <c r="CH117" s="85"/>
      <c r="CI117" s="85"/>
      <c r="CJ117" s="85"/>
      <c r="CK117" s="85"/>
      <c r="CL117" s="85"/>
      <c r="CM117" s="85"/>
      <c r="CN117" s="85"/>
      <c r="CO117" s="85"/>
      <c r="CP117" s="85"/>
      <c r="CQ117" s="85"/>
      <c r="CR117" s="86"/>
      <c r="CS117" s="32"/>
      <c r="CT117" s="33"/>
      <c r="CU117" s="33"/>
      <c r="CV117" s="33"/>
      <c r="CW117" s="33"/>
      <c r="CX117" s="33"/>
      <c r="CY117" s="33"/>
      <c r="CZ117" s="33"/>
      <c r="DA117" s="33"/>
      <c r="DB117" s="33"/>
      <c r="DC117" s="33"/>
      <c r="DD117" s="34"/>
    </row>
    <row r="118" spans="1:108" ht="37.5" customHeight="1">
      <c r="A118" s="81" t="s">
        <v>183</v>
      </c>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3"/>
      <c r="Z118" s="10"/>
      <c r="AA118" s="11"/>
      <c r="AB118" s="11"/>
      <c r="AC118" s="11"/>
      <c r="AD118" s="11"/>
      <c r="AE118" s="11"/>
      <c r="AF118" s="11"/>
      <c r="AG118" s="11"/>
      <c r="AH118" s="11"/>
      <c r="AI118" s="11"/>
      <c r="AJ118" s="11"/>
      <c r="AK118" s="11"/>
      <c r="AL118" s="12"/>
      <c r="AM118" s="84">
        <v>47860</v>
      </c>
      <c r="AN118" s="85"/>
      <c r="AO118" s="85"/>
      <c r="AP118" s="85"/>
      <c r="AQ118" s="85"/>
      <c r="AR118" s="85"/>
      <c r="AS118" s="85"/>
      <c r="AT118" s="85"/>
      <c r="AU118" s="85"/>
      <c r="AV118" s="85"/>
      <c r="AW118" s="86"/>
      <c r="AX118" s="84">
        <f t="shared" si="1"/>
        <v>47860</v>
      </c>
      <c r="AY118" s="85"/>
      <c r="AZ118" s="85"/>
      <c r="BA118" s="85"/>
      <c r="BB118" s="85"/>
      <c r="BC118" s="85"/>
      <c r="BD118" s="85"/>
      <c r="BE118" s="85"/>
      <c r="BF118" s="85"/>
      <c r="BG118" s="85"/>
      <c r="BH118" s="85"/>
      <c r="BI118" s="86"/>
      <c r="BJ118" s="32"/>
      <c r="BK118" s="33"/>
      <c r="BL118" s="33"/>
      <c r="BM118" s="33"/>
      <c r="BN118" s="33"/>
      <c r="BO118" s="33"/>
      <c r="BP118" s="33"/>
      <c r="BQ118" s="33"/>
      <c r="BR118" s="33"/>
      <c r="BS118" s="33"/>
      <c r="BT118" s="33"/>
      <c r="BU118" s="34"/>
      <c r="BV118" s="84">
        <f t="shared" si="2"/>
        <v>47860</v>
      </c>
      <c r="BW118" s="85"/>
      <c r="BX118" s="85"/>
      <c r="BY118" s="85"/>
      <c r="BZ118" s="85"/>
      <c r="CA118" s="85"/>
      <c r="CB118" s="85"/>
      <c r="CC118" s="85"/>
      <c r="CD118" s="85"/>
      <c r="CE118" s="85"/>
      <c r="CF118" s="86"/>
      <c r="CG118" s="84">
        <f t="shared" si="3"/>
        <v>47860</v>
      </c>
      <c r="CH118" s="85"/>
      <c r="CI118" s="85"/>
      <c r="CJ118" s="85"/>
      <c r="CK118" s="85"/>
      <c r="CL118" s="85"/>
      <c r="CM118" s="85"/>
      <c r="CN118" s="85"/>
      <c r="CO118" s="85"/>
      <c r="CP118" s="85"/>
      <c r="CQ118" s="85"/>
      <c r="CR118" s="86"/>
      <c r="CS118" s="32"/>
      <c r="CT118" s="33"/>
      <c r="CU118" s="33"/>
      <c r="CV118" s="33"/>
      <c r="CW118" s="33"/>
      <c r="CX118" s="33"/>
      <c r="CY118" s="33"/>
      <c r="CZ118" s="33"/>
      <c r="DA118" s="33"/>
      <c r="DB118" s="33"/>
      <c r="DC118" s="33"/>
      <c r="DD118" s="34"/>
    </row>
    <row r="119" spans="1:108" ht="37.5" customHeight="1">
      <c r="A119" s="81" t="s">
        <v>184</v>
      </c>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3"/>
      <c r="Z119" s="10"/>
      <c r="AA119" s="11"/>
      <c r="AB119" s="11"/>
      <c r="AC119" s="11"/>
      <c r="AD119" s="11"/>
      <c r="AE119" s="11"/>
      <c r="AF119" s="11"/>
      <c r="AG119" s="11"/>
      <c r="AH119" s="11"/>
      <c r="AI119" s="11"/>
      <c r="AJ119" s="11"/>
      <c r="AK119" s="11"/>
      <c r="AL119" s="12"/>
      <c r="AM119" s="84">
        <v>225726.82</v>
      </c>
      <c r="AN119" s="85"/>
      <c r="AO119" s="85"/>
      <c r="AP119" s="85"/>
      <c r="AQ119" s="85"/>
      <c r="AR119" s="85"/>
      <c r="AS119" s="85"/>
      <c r="AT119" s="85"/>
      <c r="AU119" s="85"/>
      <c r="AV119" s="85"/>
      <c r="AW119" s="86"/>
      <c r="AX119" s="84">
        <f t="shared" si="1"/>
        <v>225726.82</v>
      </c>
      <c r="AY119" s="85"/>
      <c r="AZ119" s="85"/>
      <c r="BA119" s="85"/>
      <c r="BB119" s="85"/>
      <c r="BC119" s="85"/>
      <c r="BD119" s="85"/>
      <c r="BE119" s="85"/>
      <c r="BF119" s="85"/>
      <c r="BG119" s="85"/>
      <c r="BH119" s="85"/>
      <c r="BI119" s="86"/>
      <c r="BJ119" s="32"/>
      <c r="BK119" s="33"/>
      <c r="BL119" s="33"/>
      <c r="BM119" s="33"/>
      <c r="BN119" s="33"/>
      <c r="BO119" s="33"/>
      <c r="BP119" s="33"/>
      <c r="BQ119" s="33"/>
      <c r="BR119" s="33"/>
      <c r="BS119" s="33"/>
      <c r="BT119" s="33"/>
      <c r="BU119" s="34"/>
      <c r="BV119" s="84">
        <f t="shared" si="2"/>
        <v>225726.82</v>
      </c>
      <c r="BW119" s="85"/>
      <c r="BX119" s="85"/>
      <c r="BY119" s="85"/>
      <c r="BZ119" s="85"/>
      <c r="CA119" s="85"/>
      <c r="CB119" s="85"/>
      <c r="CC119" s="85"/>
      <c r="CD119" s="85"/>
      <c r="CE119" s="85"/>
      <c r="CF119" s="86"/>
      <c r="CG119" s="84">
        <f t="shared" si="3"/>
        <v>225726.82</v>
      </c>
      <c r="CH119" s="85"/>
      <c r="CI119" s="85"/>
      <c r="CJ119" s="85"/>
      <c r="CK119" s="85"/>
      <c r="CL119" s="85"/>
      <c r="CM119" s="85"/>
      <c r="CN119" s="85"/>
      <c r="CO119" s="85"/>
      <c r="CP119" s="85"/>
      <c r="CQ119" s="85"/>
      <c r="CR119" s="86"/>
      <c r="CS119" s="32"/>
      <c r="CT119" s="33"/>
      <c r="CU119" s="33"/>
      <c r="CV119" s="33"/>
      <c r="CW119" s="33"/>
      <c r="CX119" s="33"/>
      <c r="CY119" s="33"/>
      <c r="CZ119" s="33"/>
      <c r="DA119" s="33"/>
      <c r="DB119" s="33"/>
      <c r="DC119" s="33"/>
      <c r="DD119" s="34"/>
    </row>
    <row r="120" spans="1:108" ht="37.5" customHeight="1">
      <c r="A120" s="81" t="s">
        <v>190</v>
      </c>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3"/>
      <c r="Z120" s="10"/>
      <c r="AA120" s="11"/>
      <c r="AB120" s="11"/>
      <c r="AC120" s="11"/>
      <c r="AD120" s="11"/>
      <c r="AE120" s="11"/>
      <c r="AF120" s="11"/>
      <c r="AG120" s="11"/>
      <c r="AH120" s="11"/>
      <c r="AI120" s="11"/>
      <c r="AJ120" s="11"/>
      <c r="AK120" s="11"/>
      <c r="AL120" s="12"/>
      <c r="AM120" s="84">
        <v>188430</v>
      </c>
      <c r="AN120" s="85"/>
      <c r="AO120" s="85"/>
      <c r="AP120" s="85"/>
      <c r="AQ120" s="85"/>
      <c r="AR120" s="85"/>
      <c r="AS120" s="85"/>
      <c r="AT120" s="85"/>
      <c r="AU120" s="85"/>
      <c r="AV120" s="85"/>
      <c r="AW120" s="86"/>
      <c r="AX120" s="84">
        <f>AM120</f>
        <v>188430</v>
      </c>
      <c r="AY120" s="85"/>
      <c r="AZ120" s="85"/>
      <c r="BA120" s="85"/>
      <c r="BB120" s="85"/>
      <c r="BC120" s="85"/>
      <c r="BD120" s="85"/>
      <c r="BE120" s="85"/>
      <c r="BF120" s="85"/>
      <c r="BG120" s="85"/>
      <c r="BH120" s="85"/>
      <c r="BI120" s="86"/>
      <c r="BJ120" s="32"/>
      <c r="BK120" s="33"/>
      <c r="BL120" s="33"/>
      <c r="BM120" s="33"/>
      <c r="BN120" s="33"/>
      <c r="BO120" s="33"/>
      <c r="BP120" s="33"/>
      <c r="BQ120" s="33"/>
      <c r="BR120" s="33"/>
      <c r="BS120" s="33"/>
      <c r="BT120" s="33"/>
      <c r="BU120" s="34"/>
      <c r="BV120" s="84">
        <f>AX120</f>
        <v>188430</v>
      </c>
      <c r="BW120" s="85"/>
      <c r="BX120" s="85"/>
      <c r="BY120" s="85"/>
      <c r="BZ120" s="85"/>
      <c r="CA120" s="85"/>
      <c r="CB120" s="85"/>
      <c r="CC120" s="85"/>
      <c r="CD120" s="85"/>
      <c r="CE120" s="85"/>
      <c r="CF120" s="86"/>
      <c r="CG120" s="84">
        <f>BV120</f>
        <v>188430</v>
      </c>
      <c r="CH120" s="85"/>
      <c r="CI120" s="85"/>
      <c r="CJ120" s="85"/>
      <c r="CK120" s="85"/>
      <c r="CL120" s="85"/>
      <c r="CM120" s="85"/>
      <c r="CN120" s="85"/>
      <c r="CO120" s="85"/>
      <c r="CP120" s="85"/>
      <c r="CQ120" s="85"/>
      <c r="CR120" s="86"/>
      <c r="CS120" s="32"/>
      <c r="CT120" s="33"/>
      <c r="CU120" s="33"/>
      <c r="CV120" s="33"/>
      <c r="CW120" s="33"/>
      <c r="CX120" s="33"/>
      <c r="CY120" s="33"/>
      <c r="CZ120" s="33"/>
      <c r="DA120" s="33"/>
      <c r="DB120" s="33"/>
      <c r="DC120" s="33"/>
      <c r="DD120" s="34"/>
    </row>
    <row r="121" spans="1:108" ht="37.5" customHeight="1">
      <c r="A121" s="67" t="s">
        <v>195</v>
      </c>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9"/>
      <c r="Z121" s="10"/>
      <c r="AA121" s="11"/>
      <c r="AB121" s="11"/>
      <c r="AC121" s="11"/>
      <c r="AD121" s="11"/>
      <c r="AE121" s="11"/>
      <c r="AF121" s="11"/>
      <c r="AG121" s="11"/>
      <c r="AH121" s="11"/>
      <c r="AI121" s="11"/>
      <c r="AJ121" s="11"/>
      <c r="AK121" s="11"/>
      <c r="AL121" s="12"/>
      <c r="AM121" s="84">
        <v>123200</v>
      </c>
      <c r="AN121" s="85"/>
      <c r="AO121" s="85"/>
      <c r="AP121" s="85"/>
      <c r="AQ121" s="85"/>
      <c r="AR121" s="85"/>
      <c r="AS121" s="85"/>
      <c r="AT121" s="85"/>
      <c r="AU121" s="85"/>
      <c r="AV121" s="85"/>
      <c r="AW121" s="86"/>
      <c r="AX121" s="84">
        <f>AM121</f>
        <v>123200</v>
      </c>
      <c r="AY121" s="85"/>
      <c r="AZ121" s="85"/>
      <c r="BA121" s="85"/>
      <c r="BB121" s="85"/>
      <c r="BC121" s="85"/>
      <c r="BD121" s="85"/>
      <c r="BE121" s="85"/>
      <c r="BF121" s="85"/>
      <c r="BG121" s="85"/>
      <c r="BH121" s="85"/>
      <c r="BI121" s="86"/>
      <c r="BJ121" s="32"/>
      <c r="BK121" s="33"/>
      <c r="BL121" s="33"/>
      <c r="BM121" s="33"/>
      <c r="BN121" s="33"/>
      <c r="BO121" s="33"/>
      <c r="BP121" s="33"/>
      <c r="BQ121" s="33"/>
      <c r="BR121" s="33"/>
      <c r="BS121" s="33"/>
      <c r="BT121" s="33"/>
      <c r="BU121" s="34"/>
      <c r="BV121" s="84">
        <f>AX121</f>
        <v>123200</v>
      </c>
      <c r="BW121" s="85"/>
      <c r="BX121" s="85"/>
      <c r="BY121" s="85"/>
      <c r="BZ121" s="85"/>
      <c r="CA121" s="85"/>
      <c r="CB121" s="85"/>
      <c r="CC121" s="85"/>
      <c r="CD121" s="85"/>
      <c r="CE121" s="85"/>
      <c r="CF121" s="86"/>
      <c r="CG121" s="84">
        <f>BV121</f>
        <v>123200</v>
      </c>
      <c r="CH121" s="85"/>
      <c r="CI121" s="85"/>
      <c r="CJ121" s="85"/>
      <c r="CK121" s="85"/>
      <c r="CL121" s="85"/>
      <c r="CM121" s="85"/>
      <c r="CN121" s="85"/>
      <c r="CO121" s="85"/>
      <c r="CP121" s="85"/>
      <c r="CQ121" s="85"/>
      <c r="CR121" s="86"/>
      <c r="CS121" s="32"/>
      <c r="CT121" s="33"/>
      <c r="CU121" s="33"/>
      <c r="CV121" s="33"/>
      <c r="CW121" s="33"/>
      <c r="CX121" s="33"/>
      <c r="CY121" s="33"/>
      <c r="CZ121" s="33"/>
      <c r="DA121" s="33"/>
      <c r="DB121" s="33"/>
      <c r="DC121" s="33"/>
      <c r="DD121" s="34"/>
    </row>
    <row r="122" spans="1:108" ht="37.5" customHeight="1">
      <c r="A122" s="67" t="s">
        <v>196</v>
      </c>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9"/>
      <c r="Z122" s="10"/>
      <c r="AA122" s="11"/>
      <c r="AB122" s="11"/>
      <c r="AC122" s="11"/>
      <c r="AD122" s="11"/>
      <c r="AE122" s="11"/>
      <c r="AF122" s="11"/>
      <c r="AG122" s="11"/>
      <c r="AH122" s="11"/>
      <c r="AI122" s="11"/>
      <c r="AJ122" s="11"/>
      <c r="AK122" s="11"/>
      <c r="AL122" s="12"/>
      <c r="AM122" s="84">
        <v>140500</v>
      </c>
      <c r="AN122" s="85"/>
      <c r="AO122" s="85"/>
      <c r="AP122" s="85"/>
      <c r="AQ122" s="85"/>
      <c r="AR122" s="85"/>
      <c r="AS122" s="85"/>
      <c r="AT122" s="85"/>
      <c r="AU122" s="85"/>
      <c r="AV122" s="85"/>
      <c r="AW122" s="86"/>
      <c r="AX122" s="84">
        <f>AM122</f>
        <v>140500</v>
      </c>
      <c r="AY122" s="85"/>
      <c r="AZ122" s="85"/>
      <c r="BA122" s="85"/>
      <c r="BB122" s="85"/>
      <c r="BC122" s="85"/>
      <c r="BD122" s="85"/>
      <c r="BE122" s="85"/>
      <c r="BF122" s="85"/>
      <c r="BG122" s="85"/>
      <c r="BH122" s="85"/>
      <c r="BI122" s="86"/>
      <c r="BJ122" s="32"/>
      <c r="BK122" s="33"/>
      <c r="BL122" s="33"/>
      <c r="BM122" s="33"/>
      <c r="BN122" s="33"/>
      <c r="BO122" s="33"/>
      <c r="BP122" s="33"/>
      <c r="BQ122" s="33"/>
      <c r="BR122" s="33"/>
      <c r="BS122" s="33"/>
      <c r="BT122" s="33"/>
      <c r="BU122" s="34"/>
      <c r="BV122" s="84">
        <f>AX122</f>
        <v>140500</v>
      </c>
      <c r="BW122" s="85"/>
      <c r="BX122" s="85"/>
      <c r="BY122" s="85"/>
      <c r="BZ122" s="85"/>
      <c r="CA122" s="85"/>
      <c r="CB122" s="85"/>
      <c r="CC122" s="85"/>
      <c r="CD122" s="85"/>
      <c r="CE122" s="85"/>
      <c r="CF122" s="86"/>
      <c r="CG122" s="84">
        <f>BV122</f>
        <v>140500</v>
      </c>
      <c r="CH122" s="85"/>
      <c r="CI122" s="85"/>
      <c r="CJ122" s="85"/>
      <c r="CK122" s="85"/>
      <c r="CL122" s="85"/>
      <c r="CM122" s="85"/>
      <c r="CN122" s="85"/>
      <c r="CO122" s="85"/>
      <c r="CP122" s="85"/>
      <c r="CQ122" s="85"/>
      <c r="CR122" s="86"/>
      <c r="CS122" s="32"/>
      <c r="CT122" s="33"/>
      <c r="CU122" s="33"/>
      <c r="CV122" s="33"/>
      <c r="CW122" s="33"/>
      <c r="CX122" s="33"/>
      <c r="CY122" s="33"/>
      <c r="CZ122" s="33"/>
      <c r="DA122" s="33"/>
      <c r="DB122" s="33"/>
      <c r="DC122" s="33"/>
      <c r="DD122" s="34"/>
    </row>
    <row r="123" spans="1:108" ht="37.5" customHeight="1">
      <c r="A123" s="67" t="s">
        <v>197</v>
      </c>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9"/>
      <c r="Z123" s="10"/>
      <c r="AA123" s="11"/>
      <c r="AB123" s="11"/>
      <c r="AC123" s="11"/>
      <c r="AD123" s="11"/>
      <c r="AE123" s="11"/>
      <c r="AF123" s="11"/>
      <c r="AG123" s="11"/>
      <c r="AH123" s="11"/>
      <c r="AI123" s="11"/>
      <c r="AJ123" s="11"/>
      <c r="AK123" s="11"/>
      <c r="AL123" s="12"/>
      <c r="AM123" s="84">
        <v>92500</v>
      </c>
      <c r="AN123" s="85"/>
      <c r="AO123" s="85"/>
      <c r="AP123" s="85"/>
      <c r="AQ123" s="85"/>
      <c r="AR123" s="85"/>
      <c r="AS123" s="85"/>
      <c r="AT123" s="85"/>
      <c r="AU123" s="85"/>
      <c r="AV123" s="85"/>
      <c r="AW123" s="86"/>
      <c r="AX123" s="84">
        <f>AM123</f>
        <v>92500</v>
      </c>
      <c r="AY123" s="85"/>
      <c r="AZ123" s="85"/>
      <c r="BA123" s="85"/>
      <c r="BB123" s="85"/>
      <c r="BC123" s="85"/>
      <c r="BD123" s="85"/>
      <c r="BE123" s="85"/>
      <c r="BF123" s="85"/>
      <c r="BG123" s="85"/>
      <c r="BH123" s="85"/>
      <c r="BI123" s="86"/>
      <c r="BJ123" s="32"/>
      <c r="BK123" s="33"/>
      <c r="BL123" s="33"/>
      <c r="BM123" s="33"/>
      <c r="BN123" s="33"/>
      <c r="BO123" s="33"/>
      <c r="BP123" s="33"/>
      <c r="BQ123" s="33"/>
      <c r="BR123" s="33"/>
      <c r="BS123" s="33"/>
      <c r="BT123" s="33"/>
      <c r="BU123" s="34"/>
      <c r="BV123" s="84">
        <f>AX123</f>
        <v>92500</v>
      </c>
      <c r="BW123" s="85"/>
      <c r="BX123" s="85"/>
      <c r="BY123" s="85"/>
      <c r="BZ123" s="85"/>
      <c r="CA123" s="85"/>
      <c r="CB123" s="85"/>
      <c r="CC123" s="85"/>
      <c r="CD123" s="85"/>
      <c r="CE123" s="85"/>
      <c r="CF123" s="86"/>
      <c r="CG123" s="84">
        <f>BV123</f>
        <v>92500</v>
      </c>
      <c r="CH123" s="85"/>
      <c r="CI123" s="85"/>
      <c r="CJ123" s="85"/>
      <c r="CK123" s="85"/>
      <c r="CL123" s="85"/>
      <c r="CM123" s="85"/>
      <c r="CN123" s="85"/>
      <c r="CO123" s="85"/>
      <c r="CP123" s="85"/>
      <c r="CQ123" s="85"/>
      <c r="CR123" s="86"/>
      <c r="CS123" s="32"/>
      <c r="CT123" s="33"/>
      <c r="CU123" s="33"/>
      <c r="CV123" s="33"/>
      <c r="CW123" s="33"/>
      <c r="CX123" s="33"/>
      <c r="CY123" s="33"/>
      <c r="CZ123" s="33"/>
      <c r="DA123" s="33"/>
      <c r="DB123" s="33"/>
      <c r="DC123" s="33"/>
      <c r="DD123" s="34"/>
    </row>
    <row r="124" spans="1:108" ht="58.5" customHeight="1">
      <c r="A124" s="26"/>
      <c r="B124" s="105" t="s">
        <v>68</v>
      </c>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6"/>
      <c r="Z124" s="95" t="s">
        <v>65</v>
      </c>
      <c r="AA124" s="96"/>
      <c r="AB124" s="96"/>
      <c r="AC124" s="96"/>
      <c r="AD124" s="96"/>
      <c r="AE124" s="96"/>
      <c r="AF124" s="96"/>
      <c r="AG124" s="96"/>
      <c r="AH124" s="96"/>
      <c r="AI124" s="96"/>
      <c r="AJ124" s="96"/>
      <c r="AK124" s="96"/>
      <c r="AL124" s="97"/>
      <c r="AM124" s="90"/>
      <c r="AN124" s="91"/>
      <c r="AO124" s="91"/>
      <c r="AP124" s="91"/>
      <c r="AQ124" s="91"/>
      <c r="AR124" s="91"/>
      <c r="AS124" s="91"/>
      <c r="AT124" s="91"/>
      <c r="AU124" s="91"/>
      <c r="AV124" s="91"/>
      <c r="AW124" s="92"/>
      <c r="AX124" s="90"/>
      <c r="AY124" s="91"/>
      <c r="AZ124" s="91"/>
      <c r="BA124" s="91"/>
      <c r="BB124" s="91"/>
      <c r="BC124" s="91"/>
      <c r="BD124" s="91"/>
      <c r="BE124" s="91"/>
      <c r="BF124" s="91"/>
      <c r="BG124" s="91"/>
      <c r="BH124" s="91"/>
      <c r="BI124" s="92"/>
      <c r="BJ124" s="90"/>
      <c r="BK124" s="91"/>
      <c r="BL124" s="91"/>
      <c r="BM124" s="91"/>
      <c r="BN124" s="91"/>
      <c r="BO124" s="91"/>
      <c r="BP124" s="91"/>
      <c r="BQ124" s="91"/>
      <c r="BR124" s="91"/>
      <c r="BS124" s="91"/>
      <c r="BT124" s="91"/>
      <c r="BU124" s="92"/>
      <c r="BV124" s="90"/>
      <c r="BW124" s="91"/>
      <c r="BX124" s="91"/>
      <c r="BY124" s="91"/>
      <c r="BZ124" s="91"/>
      <c r="CA124" s="91"/>
      <c r="CB124" s="91"/>
      <c r="CC124" s="91"/>
      <c r="CD124" s="91"/>
      <c r="CE124" s="91"/>
      <c r="CF124" s="92"/>
      <c r="CG124" s="90"/>
      <c r="CH124" s="91"/>
      <c r="CI124" s="91"/>
      <c r="CJ124" s="91"/>
      <c r="CK124" s="91"/>
      <c r="CL124" s="91"/>
      <c r="CM124" s="91"/>
      <c r="CN124" s="91"/>
      <c r="CO124" s="91"/>
      <c r="CP124" s="91"/>
      <c r="CQ124" s="91"/>
      <c r="CR124" s="92"/>
      <c r="CS124" s="90"/>
      <c r="CT124" s="91"/>
      <c r="CU124" s="91"/>
      <c r="CV124" s="91"/>
      <c r="CW124" s="91"/>
      <c r="CX124" s="91"/>
      <c r="CY124" s="91"/>
      <c r="CZ124" s="91"/>
      <c r="DA124" s="91"/>
      <c r="DB124" s="91"/>
      <c r="DC124" s="91"/>
      <c r="DD124" s="92"/>
    </row>
    <row r="125" spans="1:108" ht="45" customHeight="1">
      <c r="A125" s="22"/>
      <c r="B125" s="105" t="s">
        <v>69</v>
      </c>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6"/>
      <c r="Z125" s="95" t="s">
        <v>65</v>
      </c>
      <c r="AA125" s="96"/>
      <c r="AB125" s="96"/>
      <c r="AC125" s="96"/>
      <c r="AD125" s="96"/>
      <c r="AE125" s="96"/>
      <c r="AF125" s="96"/>
      <c r="AG125" s="96"/>
      <c r="AH125" s="96"/>
      <c r="AI125" s="96"/>
      <c r="AJ125" s="96"/>
      <c r="AK125" s="96"/>
      <c r="AL125" s="97"/>
      <c r="AM125" s="84"/>
      <c r="AN125" s="85"/>
      <c r="AO125" s="85"/>
      <c r="AP125" s="85"/>
      <c r="AQ125" s="85"/>
      <c r="AR125" s="85"/>
      <c r="AS125" s="85"/>
      <c r="AT125" s="85"/>
      <c r="AU125" s="85"/>
      <c r="AV125" s="85"/>
      <c r="AW125" s="86"/>
      <c r="AX125" s="84"/>
      <c r="AY125" s="85"/>
      <c r="AZ125" s="85"/>
      <c r="BA125" s="85"/>
      <c r="BB125" s="85"/>
      <c r="BC125" s="85"/>
      <c r="BD125" s="85"/>
      <c r="BE125" s="85"/>
      <c r="BF125" s="85"/>
      <c r="BG125" s="85"/>
      <c r="BH125" s="85"/>
      <c r="BI125" s="86"/>
      <c r="BJ125" s="84"/>
      <c r="BK125" s="85"/>
      <c r="BL125" s="85"/>
      <c r="BM125" s="85"/>
      <c r="BN125" s="85"/>
      <c r="BO125" s="85"/>
      <c r="BP125" s="85"/>
      <c r="BQ125" s="85"/>
      <c r="BR125" s="85"/>
      <c r="BS125" s="85"/>
      <c r="BT125" s="85"/>
      <c r="BU125" s="86"/>
      <c r="BV125" s="84"/>
      <c r="BW125" s="85"/>
      <c r="BX125" s="85"/>
      <c r="BY125" s="85"/>
      <c r="BZ125" s="85"/>
      <c r="CA125" s="85"/>
      <c r="CB125" s="85"/>
      <c r="CC125" s="85"/>
      <c r="CD125" s="85"/>
      <c r="CE125" s="85"/>
      <c r="CF125" s="86"/>
      <c r="CG125" s="84"/>
      <c r="CH125" s="85"/>
      <c r="CI125" s="85"/>
      <c r="CJ125" s="85"/>
      <c r="CK125" s="85"/>
      <c r="CL125" s="85"/>
      <c r="CM125" s="85"/>
      <c r="CN125" s="85"/>
      <c r="CO125" s="85"/>
      <c r="CP125" s="85"/>
      <c r="CQ125" s="85"/>
      <c r="CR125" s="86"/>
      <c r="CS125" s="84"/>
      <c r="CT125" s="85"/>
      <c r="CU125" s="85"/>
      <c r="CV125" s="85"/>
      <c r="CW125" s="85"/>
      <c r="CX125" s="85"/>
      <c r="CY125" s="85"/>
      <c r="CZ125" s="85"/>
      <c r="DA125" s="85"/>
      <c r="DB125" s="85"/>
      <c r="DC125" s="85"/>
      <c r="DD125" s="86"/>
    </row>
    <row r="126" spans="1:108" ht="18.75">
      <c r="A126" s="22"/>
      <c r="B126" s="152" t="s">
        <v>122</v>
      </c>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3"/>
      <c r="Z126" s="95">
        <v>900</v>
      </c>
      <c r="AA126" s="96"/>
      <c r="AB126" s="96"/>
      <c r="AC126" s="96"/>
      <c r="AD126" s="96"/>
      <c r="AE126" s="96"/>
      <c r="AF126" s="96"/>
      <c r="AG126" s="96"/>
      <c r="AH126" s="96"/>
      <c r="AI126" s="96"/>
      <c r="AJ126" s="96"/>
      <c r="AK126" s="96"/>
      <c r="AL126" s="97"/>
      <c r="AM126" s="84">
        <f>AM128+AM133+AM141+AM144+AM145</f>
        <v>95583671.55999999</v>
      </c>
      <c r="AN126" s="85"/>
      <c r="AO126" s="85"/>
      <c r="AP126" s="85"/>
      <c r="AQ126" s="85"/>
      <c r="AR126" s="85"/>
      <c r="AS126" s="85"/>
      <c r="AT126" s="85"/>
      <c r="AU126" s="85"/>
      <c r="AV126" s="85"/>
      <c r="AW126" s="86"/>
      <c r="AX126" s="84">
        <f>AM126</f>
        <v>95583671.55999999</v>
      </c>
      <c r="AY126" s="85"/>
      <c r="AZ126" s="85"/>
      <c r="BA126" s="85"/>
      <c r="BB126" s="85"/>
      <c r="BC126" s="85"/>
      <c r="BD126" s="85"/>
      <c r="BE126" s="85"/>
      <c r="BF126" s="85"/>
      <c r="BG126" s="85"/>
      <c r="BH126" s="85"/>
      <c r="BI126" s="86"/>
      <c r="BJ126" s="84"/>
      <c r="BK126" s="85"/>
      <c r="BL126" s="85"/>
      <c r="BM126" s="85"/>
      <c r="BN126" s="85"/>
      <c r="BO126" s="85"/>
      <c r="BP126" s="85"/>
      <c r="BQ126" s="85"/>
      <c r="BR126" s="85"/>
      <c r="BS126" s="85"/>
      <c r="BT126" s="85"/>
      <c r="BU126" s="86"/>
      <c r="BV126" s="84">
        <f>BV128+BV133+BV141+BV144+BV145</f>
        <v>92554081.21999998</v>
      </c>
      <c r="BW126" s="85"/>
      <c r="BX126" s="85"/>
      <c r="BY126" s="85"/>
      <c r="BZ126" s="85"/>
      <c r="CA126" s="85"/>
      <c r="CB126" s="85"/>
      <c r="CC126" s="85"/>
      <c r="CD126" s="85"/>
      <c r="CE126" s="85"/>
      <c r="CF126" s="86"/>
      <c r="CG126" s="84">
        <f>BV126</f>
        <v>92554081.21999998</v>
      </c>
      <c r="CH126" s="85"/>
      <c r="CI126" s="85"/>
      <c r="CJ126" s="85"/>
      <c r="CK126" s="85"/>
      <c r="CL126" s="85"/>
      <c r="CM126" s="85"/>
      <c r="CN126" s="85"/>
      <c r="CO126" s="85"/>
      <c r="CP126" s="85"/>
      <c r="CQ126" s="85"/>
      <c r="CR126" s="86"/>
      <c r="CS126" s="84"/>
      <c r="CT126" s="85"/>
      <c r="CU126" s="85"/>
      <c r="CV126" s="85"/>
      <c r="CW126" s="85"/>
      <c r="CX126" s="85"/>
      <c r="CY126" s="85"/>
      <c r="CZ126" s="85"/>
      <c r="DA126" s="85"/>
      <c r="DB126" s="85"/>
      <c r="DC126" s="85"/>
      <c r="DD126" s="86"/>
    </row>
    <row r="127" spans="1:108" ht="18.75">
      <c r="A127" s="24"/>
      <c r="B127" s="112" t="s">
        <v>61</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3"/>
      <c r="Z127" s="114"/>
      <c r="AA127" s="115"/>
      <c r="AB127" s="115"/>
      <c r="AC127" s="115"/>
      <c r="AD127" s="115"/>
      <c r="AE127" s="115"/>
      <c r="AF127" s="115"/>
      <c r="AG127" s="115"/>
      <c r="AH127" s="115"/>
      <c r="AI127" s="115"/>
      <c r="AJ127" s="115"/>
      <c r="AK127" s="115"/>
      <c r="AL127" s="116"/>
      <c r="AM127" s="84"/>
      <c r="AN127" s="85"/>
      <c r="AO127" s="85"/>
      <c r="AP127" s="85"/>
      <c r="AQ127" s="85"/>
      <c r="AR127" s="85"/>
      <c r="AS127" s="85"/>
      <c r="AT127" s="85"/>
      <c r="AU127" s="85"/>
      <c r="AV127" s="85"/>
      <c r="AW127" s="86"/>
      <c r="AX127" s="84"/>
      <c r="AY127" s="85"/>
      <c r="AZ127" s="85"/>
      <c r="BA127" s="85"/>
      <c r="BB127" s="85"/>
      <c r="BC127" s="85"/>
      <c r="BD127" s="85"/>
      <c r="BE127" s="85"/>
      <c r="BF127" s="85"/>
      <c r="BG127" s="85"/>
      <c r="BH127" s="85"/>
      <c r="BI127" s="86"/>
      <c r="BJ127" s="109"/>
      <c r="BK127" s="110"/>
      <c r="BL127" s="110"/>
      <c r="BM127" s="110"/>
      <c r="BN127" s="110"/>
      <c r="BO127" s="110"/>
      <c r="BP127" s="110"/>
      <c r="BQ127" s="110"/>
      <c r="BR127" s="110"/>
      <c r="BS127" s="110"/>
      <c r="BT127" s="110"/>
      <c r="BU127" s="111"/>
      <c r="BV127" s="109"/>
      <c r="BW127" s="110"/>
      <c r="BX127" s="110"/>
      <c r="BY127" s="110"/>
      <c r="BZ127" s="110"/>
      <c r="CA127" s="110"/>
      <c r="CB127" s="110"/>
      <c r="CC127" s="110"/>
      <c r="CD127" s="110"/>
      <c r="CE127" s="110"/>
      <c r="CF127" s="111"/>
      <c r="CG127" s="109"/>
      <c r="CH127" s="110"/>
      <c r="CI127" s="110"/>
      <c r="CJ127" s="110"/>
      <c r="CK127" s="110"/>
      <c r="CL127" s="110"/>
      <c r="CM127" s="110"/>
      <c r="CN127" s="110"/>
      <c r="CO127" s="110"/>
      <c r="CP127" s="110"/>
      <c r="CQ127" s="110"/>
      <c r="CR127" s="111"/>
      <c r="CS127" s="109"/>
      <c r="CT127" s="110"/>
      <c r="CU127" s="110"/>
      <c r="CV127" s="110"/>
      <c r="CW127" s="110"/>
      <c r="CX127" s="110"/>
      <c r="CY127" s="110"/>
      <c r="CZ127" s="110"/>
      <c r="DA127" s="110"/>
      <c r="DB127" s="110"/>
      <c r="DC127" s="110"/>
      <c r="DD127" s="111"/>
    </row>
    <row r="128" spans="1:108" ht="59.25" customHeight="1">
      <c r="A128" s="26"/>
      <c r="B128" s="192" t="s">
        <v>108</v>
      </c>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192"/>
      <c r="Y128" s="193"/>
      <c r="Z128" s="102">
        <v>210</v>
      </c>
      <c r="AA128" s="103"/>
      <c r="AB128" s="103"/>
      <c r="AC128" s="103"/>
      <c r="AD128" s="103"/>
      <c r="AE128" s="103"/>
      <c r="AF128" s="103"/>
      <c r="AG128" s="103"/>
      <c r="AH128" s="103"/>
      <c r="AI128" s="103"/>
      <c r="AJ128" s="103"/>
      <c r="AK128" s="103"/>
      <c r="AL128" s="104"/>
      <c r="AM128" s="84">
        <f>AM130+AM131+AM132</f>
        <v>73294196.07</v>
      </c>
      <c r="AN128" s="85"/>
      <c r="AO128" s="85"/>
      <c r="AP128" s="85"/>
      <c r="AQ128" s="85"/>
      <c r="AR128" s="85"/>
      <c r="AS128" s="85"/>
      <c r="AT128" s="85"/>
      <c r="AU128" s="85"/>
      <c r="AV128" s="85"/>
      <c r="AW128" s="86"/>
      <c r="AX128" s="84">
        <f aca="true" t="shared" si="4" ref="AX128:AX149">AM128</f>
        <v>73294196.07</v>
      </c>
      <c r="AY128" s="85"/>
      <c r="AZ128" s="85"/>
      <c r="BA128" s="85"/>
      <c r="BB128" s="85"/>
      <c r="BC128" s="85"/>
      <c r="BD128" s="85"/>
      <c r="BE128" s="85"/>
      <c r="BF128" s="85"/>
      <c r="BG128" s="85"/>
      <c r="BH128" s="85"/>
      <c r="BI128" s="86"/>
      <c r="BJ128" s="90"/>
      <c r="BK128" s="91"/>
      <c r="BL128" s="91"/>
      <c r="BM128" s="91"/>
      <c r="BN128" s="91"/>
      <c r="BO128" s="91"/>
      <c r="BP128" s="91"/>
      <c r="BQ128" s="91"/>
      <c r="BR128" s="91"/>
      <c r="BS128" s="91"/>
      <c r="BT128" s="91"/>
      <c r="BU128" s="92"/>
      <c r="BV128" s="90">
        <f>BV130+BV132+BV131</f>
        <v>73235289.17999999</v>
      </c>
      <c r="BW128" s="91"/>
      <c r="BX128" s="91"/>
      <c r="BY128" s="91"/>
      <c r="BZ128" s="91"/>
      <c r="CA128" s="91"/>
      <c r="CB128" s="91"/>
      <c r="CC128" s="91"/>
      <c r="CD128" s="91"/>
      <c r="CE128" s="91"/>
      <c r="CF128" s="92"/>
      <c r="CG128" s="90">
        <f>BV128</f>
        <v>73235289.17999999</v>
      </c>
      <c r="CH128" s="91"/>
      <c r="CI128" s="91"/>
      <c r="CJ128" s="91"/>
      <c r="CK128" s="91"/>
      <c r="CL128" s="91"/>
      <c r="CM128" s="91"/>
      <c r="CN128" s="91"/>
      <c r="CO128" s="91"/>
      <c r="CP128" s="91"/>
      <c r="CQ128" s="91"/>
      <c r="CR128" s="92"/>
      <c r="CS128" s="90"/>
      <c r="CT128" s="91"/>
      <c r="CU128" s="91"/>
      <c r="CV128" s="91"/>
      <c r="CW128" s="91"/>
      <c r="CX128" s="91"/>
      <c r="CY128" s="91"/>
      <c r="CZ128" s="91"/>
      <c r="DA128" s="91"/>
      <c r="DB128" s="91"/>
      <c r="DC128" s="91"/>
      <c r="DD128" s="92"/>
    </row>
    <row r="129" spans="1:108" ht="18.75">
      <c r="A129" s="24"/>
      <c r="B129" s="112" t="s">
        <v>30</v>
      </c>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3"/>
      <c r="Z129" s="114"/>
      <c r="AA129" s="115"/>
      <c r="AB129" s="115"/>
      <c r="AC129" s="115"/>
      <c r="AD129" s="115"/>
      <c r="AE129" s="115"/>
      <c r="AF129" s="115"/>
      <c r="AG129" s="115"/>
      <c r="AH129" s="115"/>
      <c r="AI129" s="115"/>
      <c r="AJ129" s="115"/>
      <c r="AK129" s="115"/>
      <c r="AL129" s="116"/>
      <c r="AM129" s="84"/>
      <c r="AN129" s="85"/>
      <c r="AO129" s="85"/>
      <c r="AP129" s="85"/>
      <c r="AQ129" s="85"/>
      <c r="AR129" s="85"/>
      <c r="AS129" s="85"/>
      <c r="AT129" s="85"/>
      <c r="AU129" s="85"/>
      <c r="AV129" s="85"/>
      <c r="AW129" s="86"/>
      <c r="AX129" s="84"/>
      <c r="AY129" s="85"/>
      <c r="AZ129" s="85"/>
      <c r="BA129" s="85"/>
      <c r="BB129" s="85"/>
      <c r="BC129" s="85"/>
      <c r="BD129" s="85"/>
      <c r="BE129" s="85"/>
      <c r="BF129" s="85"/>
      <c r="BG129" s="85"/>
      <c r="BH129" s="85"/>
      <c r="BI129" s="86"/>
      <c r="BJ129" s="109"/>
      <c r="BK129" s="110"/>
      <c r="BL129" s="110"/>
      <c r="BM129" s="110"/>
      <c r="BN129" s="110"/>
      <c r="BO129" s="110"/>
      <c r="BP129" s="110"/>
      <c r="BQ129" s="110"/>
      <c r="BR129" s="110"/>
      <c r="BS129" s="110"/>
      <c r="BT129" s="110"/>
      <c r="BU129" s="111"/>
      <c r="BV129" s="109"/>
      <c r="BW129" s="110"/>
      <c r="BX129" s="110"/>
      <c r="BY129" s="110"/>
      <c r="BZ129" s="110"/>
      <c r="CA129" s="110"/>
      <c r="CB129" s="110"/>
      <c r="CC129" s="110"/>
      <c r="CD129" s="110"/>
      <c r="CE129" s="110"/>
      <c r="CF129" s="111"/>
      <c r="CG129" s="109"/>
      <c r="CH129" s="110"/>
      <c r="CI129" s="110"/>
      <c r="CJ129" s="110"/>
      <c r="CK129" s="110"/>
      <c r="CL129" s="110"/>
      <c r="CM129" s="110"/>
      <c r="CN129" s="110"/>
      <c r="CO129" s="110"/>
      <c r="CP129" s="110"/>
      <c r="CQ129" s="110"/>
      <c r="CR129" s="111"/>
      <c r="CS129" s="109"/>
      <c r="CT129" s="110"/>
      <c r="CU129" s="110"/>
      <c r="CV129" s="110"/>
      <c r="CW129" s="110"/>
      <c r="CX129" s="110"/>
      <c r="CY129" s="110"/>
      <c r="CZ129" s="110"/>
      <c r="DA129" s="110"/>
      <c r="DB129" s="110"/>
      <c r="DC129" s="110"/>
      <c r="DD129" s="111"/>
    </row>
    <row r="130" spans="1:108" ht="18.75">
      <c r="A130" s="26"/>
      <c r="B130" s="100" t="s">
        <v>70</v>
      </c>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1"/>
      <c r="Z130" s="102">
        <v>211</v>
      </c>
      <c r="AA130" s="103"/>
      <c r="AB130" s="103"/>
      <c r="AC130" s="103"/>
      <c r="AD130" s="103"/>
      <c r="AE130" s="103"/>
      <c r="AF130" s="103"/>
      <c r="AG130" s="103"/>
      <c r="AH130" s="103"/>
      <c r="AI130" s="103"/>
      <c r="AJ130" s="103"/>
      <c r="AK130" s="103"/>
      <c r="AL130" s="104"/>
      <c r="AM130" s="84">
        <f>1050000+55048483.19</f>
        <v>56098483.19</v>
      </c>
      <c r="AN130" s="85"/>
      <c r="AO130" s="85"/>
      <c r="AP130" s="85"/>
      <c r="AQ130" s="85"/>
      <c r="AR130" s="85"/>
      <c r="AS130" s="85"/>
      <c r="AT130" s="85"/>
      <c r="AU130" s="85"/>
      <c r="AV130" s="85"/>
      <c r="AW130" s="86"/>
      <c r="AX130" s="84">
        <f>AM130</f>
        <v>56098483.19</v>
      </c>
      <c r="AY130" s="85"/>
      <c r="AZ130" s="85"/>
      <c r="BA130" s="85"/>
      <c r="BB130" s="85"/>
      <c r="BC130" s="85"/>
      <c r="BD130" s="85"/>
      <c r="BE130" s="85"/>
      <c r="BF130" s="85"/>
      <c r="BG130" s="85"/>
      <c r="BH130" s="85"/>
      <c r="BI130" s="86"/>
      <c r="BJ130" s="90"/>
      <c r="BK130" s="91"/>
      <c r="BL130" s="91"/>
      <c r="BM130" s="91"/>
      <c r="BN130" s="91"/>
      <c r="BO130" s="91"/>
      <c r="BP130" s="91"/>
      <c r="BQ130" s="91"/>
      <c r="BR130" s="91"/>
      <c r="BS130" s="91"/>
      <c r="BT130" s="91"/>
      <c r="BU130" s="92"/>
      <c r="BV130" s="90">
        <v>56076142.74</v>
      </c>
      <c r="BW130" s="91"/>
      <c r="BX130" s="91"/>
      <c r="BY130" s="91"/>
      <c r="BZ130" s="91"/>
      <c r="CA130" s="91"/>
      <c r="CB130" s="91"/>
      <c r="CC130" s="91"/>
      <c r="CD130" s="91"/>
      <c r="CE130" s="91"/>
      <c r="CF130" s="92"/>
      <c r="CG130" s="90">
        <f>BV130</f>
        <v>56076142.74</v>
      </c>
      <c r="CH130" s="91"/>
      <c r="CI130" s="91"/>
      <c r="CJ130" s="91"/>
      <c r="CK130" s="91"/>
      <c r="CL130" s="91"/>
      <c r="CM130" s="91"/>
      <c r="CN130" s="91"/>
      <c r="CO130" s="91"/>
      <c r="CP130" s="91"/>
      <c r="CQ130" s="91"/>
      <c r="CR130" s="92"/>
      <c r="CS130" s="90"/>
      <c r="CT130" s="91"/>
      <c r="CU130" s="91"/>
      <c r="CV130" s="91"/>
      <c r="CW130" s="91"/>
      <c r="CX130" s="91"/>
      <c r="CY130" s="91"/>
      <c r="CZ130" s="91"/>
      <c r="DA130" s="91"/>
      <c r="DB130" s="91"/>
      <c r="DC130" s="91"/>
      <c r="DD130" s="92"/>
    </row>
    <row r="131" spans="1:108" ht="18.75">
      <c r="A131" s="26"/>
      <c r="B131" s="100" t="s">
        <v>124</v>
      </c>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1"/>
      <c r="Z131" s="102" t="s">
        <v>123</v>
      </c>
      <c r="AA131" s="103"/>
      <c r="AB131" s="103"/>
      <c r="AC131" s="103"/>
      <c r="AD131" s="103"/>
      <c r="AE131" s="103"/>
      <c r="AF131" s="103"/>
      <c r="AG131" s="103"/>
      <c r="AH131" s="103"/>
      <c r="AI131" s="103"/>
      <c r="AJ131" s="103"/>
      <c r="AK131" s="103"/>
      <c r="AL131" s="104"/>
      <c r="AM131" s="84">
        <v>187715.1</v>
      </c>
      <c r="AN131" s="85"/>
      <c r="AO131" s="85"/>
      <c r="AP131" s="85"/>
      <c r="AQ131" s="85"/>
      <c r="AR131" s="85"/>
      <c r="AS131" s="85"/>
      <c r="AT131" s="85"/>
      <c r="AU131" s="85"/>
      <c r="AV131" s="85"/>
      <c r="AW131" s="86"/>
      <c r="AX131" s="84">
        <f>BV131</f>
        <v>187715.1</v>
      </c>
      <c r="AY131" s="85"/>
      <c r="AZ131" s="85"/>
      <c r="BA131" s="85"/>
      <c r="BB131" s="85"/>
      <c r="BC131" s="85"/>
      <c r="BD131" s="85"/>
      <c r="BE131" s="85"/>
      <c r="BF131" s="85"/>
      <c r="BG131" s="85"/>
      <c r="BH131" s="85"/>
      <c r="BI131" s="86"/>
      <c r="BJ131" s="90"/>
      <c r="BK131" s="91"/>
      <c r="BL131" s="91"/>
      <c r="BM131" s="91"/>
      <c r="BN131" s="91"/>
      <c r="BO131" s="91"/>
      <c r="BP131" s="91"/>
      <c r="BQ131" s="91"/>
      <c r="BR131" s="91"/>
      <c r="BS131" s="91"/>
      <c r="BT131" s="91"/>
      <c r="BU131" s="92"/>
      <c r="BV131" s="84">
        <v>187715.1</v>
      </c>
      <c r="BW131" s="85"/>
      <c r="BX131" s="85"/>
      <c r="BY131" s="85"/>
      <c r="BZ131" s="85"/>
      <c r="CA131" s="85"/>
      <c r="CB131" s="85"/>
      <c r="CC131" s="85"/>
      <c r="CD131" s="85"/>
      <c r="CE131" s="85"/>
      <c r="CF131" s="86"/>
      <c r="CG131" s="90">
        <f>BV131</f>
        <v>187715.1</v>
      </c>
      <c r="CH131" s="91"/>
      <c r="CI131" s="91"/>
      <c r="CJ131" s="91"/>
      <c r="CK131" s="91"/>
      <c r="CL131" s="91"/>
      <c r="CM131" s="91"/>
      <c r="CN131" s="91"/>
      <c r="CO131" s="91"/>
      <c r="CP131" s="91"/>
      <c r="CQ131" s="91"/>
      <c r="CR131" s="92"/>
      <c r="CS131" s="90"/>
      <c r="CT131" s="91"/>
      <c r="CU131" s="91"/>
      <c r="CV131" s="91"/>
      <c r="CW131" s="91"/>
      <c r="CX131" s="91"/>
      <c r="CY131" s="91"/>
      <c r="CZ131" s="91"/>
      <c r="DA131" s="91"/>
      <c r="DB131" s="91"/>
      <c r="DC131" s="91"/>
      <c r="DD131" s="92"/>
    </row>
    <row r="132" spans="1:108" ht="45" customHeight="1">
      <c r="A132" s="26"/>
      <c r="B132" s="100" t="s">
        <v>71</v>
      </c>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1"/>
      <c r="Z132" s="102" t="s">
        <v>125</v>
      </c>
      <c r="AA132" s="103"/>
      <c r="AB132" s="103"/>
      <c r="AC132" s="103"/>
      <c r="AD132" s="103"/>
      <c r="AE132" s="103"/>
      <c r="AF132" s="103"/>
      <c r="AG132" s="103"/>
      <c r="AH132" s="103"/>
      <c r="AI132" s="103"/>
      <c r="AJ132" s="103"/>
      <c r="AK132" s="103"/>
      <c r="AL132" s="104"/>
      <c r="AM132" s="84">
        <f>318000+16633307.68+56690.1</f>
        <v>17007997.78</v>
      </c>
      <c r="AN132" s="85"/>
      <c r="AO132" s="85"/>
      <c r="AP132" s="85"/>
      <c r="AQ132" s="85"/>
      <c r="AR132" s="85"/>
      <c r="AS132" s="85"/>
      <c r="AT132" s="85"/>
      <c r="AU132" s="85"/>
      <c r="AV132" s="85"/>
      <c r="AW132" s="86"/>
      <c r="AX132" s="84">
        <f t="shared" si="4"/>
        <v>17007997.78</v>
      </c>
      <c r="AY132" s="85"/>
      <c r="AZ132" s="85"/>
      <c r="BA132" s="85"/>
      <c r="BB132" s="85"/>
      <c r="BC132" s="85"/>
      <c r="BD132" s="85"/>
      <c r="BE132" s="85"/>
      <c r="BF132" s="85"/>
      <c r="BG132" s="85"/>
      <c r="BH132" s="85"/>
      <c r="BI132" s="86"/>
      <c r="BJ132" s="90"/>
      <c r="BK132" s="91"/>
      <c r="BL132" s="91"/>
      <c r="BM132" s="91"/>
      <c r="BN132" s="91"/>
      <c r="BO132" s="91"/>
      <c r="BP132" s="91"/>
      <c r="BQ132" s="91"/>
      <c r="BR132" s="91"/>
      <c r="BS132" s="91"/>
      <c r="BT132" s="91"/>
      <c r="BU132" s="92"/>
      <c r="BV132" s="90">
        <v>16971431.34</v>
      </c>
      <c r="BW132" s="91"/>
      <c r="BX132" s="91"/>
      <c r="BY132" s="91"/>
      <c r="BZ132" s="91"/>
      <c r="CA132" s="91"/>
      <c r="CB132" s="91"/>
      <c r="CC132" s="91"/>
      <c r="CD132" s="91"/>
      <c r="CE132" s="91"/>
      <c r="CF132" s="92"/>
      <c r="CG132" s="90">
        <f>BV132</f>
        <v>16971431.34</v>
      </c>
      <c r="CH132" s="91"/>
      <c r="CI132" s="91"/>
      <c r="CJ132" s="91"/>
      <c r="CK132" s="91"/>
      <c r="CL132" s="91"/>
      <c r="CM132" s="91"/>
      <c r="CN132" s="91"/>
      <c r="CO132" s="91"/>
      <c r="CP132" s="91"/>
      <c r="CQ132" s="91"/>
      <c r="CR132" s="92"/>
      <c r="CS132" s="90"/>
      <c r="CT132" s="91"/>
      <c r="CU132" s="91"/>
      <c r="CV132" s="91"/>
      <c r="CW132" s="91"/>
      <c r="CX132" s="91"/>
      <c r="CY132" s="91"/>
      <c r="CZ132" s="91"/>
      <c r="DA132" s="91"/>
      <c r="DB132" s="91"/>
      <c r="DC132" s="91"/>
      <c r="DD132" s="92"/>
    </row>
    <row r="133" spans="1:108" ht="30" customHeight="1">
      <c r="A133" s="26"/>
      <c r="B133" s="100" t="s">
        <v>72</v>
      </c>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1"/>
      <c r="Z133" s="102">
        <v>220</v>
      </c>
      <c r="AA133" s="103"/>
      <c r="AB133" s="103"/>
      <c r="AC133" s="103"/>
      <c r="AD133" s="103"/>
      <c r="AE133" s="103"/>
      <c r="AF133" s="103"/>
      <c r="AG133" s="103"/>
      <c r="AH133" s="103"/>
      <c r="AI133" s="103"/>
      <c r="AJ133" s="103"/>
      <c r="AK133" s="103"/>
      <c r="AL133" s="104"/>
      <c r="AM133" s="84">
        <f>AM135+AM137+AM139+AM140</f>
        <v>18083330.57</v>
      </c>
      <c r="AN133" s="85"/>
      <c r="AO133" s="85"/>
      <c r="AP133" s="85"/>
      <c r="AQ133" s="85"/>
      <c r="AR133" s="85"/>
      <c r="AS133" s="85"/>
      <c r="AT133" s="85"/>
      <c r="AU133" s="85"/>
      <c r="AV133" s="85"/>
      <c r="AW133" s="86"/>
      <c r="AX133" s="84">
        <f t="shared" si="4"/>
        <v>18083330.57</v>
      </c>
      <c r="AY133" s="85"/>
      <c r="AZ133" s="85"/>
      <c r="BA133" s="85"/>
      <c r="BB133" s="85"/>
      <c r="BC133" s="85"/>
      <c r="BD133" s="85"/>
      <c r="BE133" s="85"/>
      <c r="BF133" s="85"/>
      <c r="BG133" s="85"/>
      <c r="BH133" s="85"/>
      <c r="BI133" s="86"/>
      <c r="BJ133" s="90"/>
      <c r="BK133" s="91"/>
      <c r="BL133" s="91"/>
      <c r="BM133" s="91"/>
      <c r="BN133" s="91"/>
      <c r="BO133" s="91"/>
      <c r="BP133" s="91"/>
      <c r="BQ133" s="91"/>
      <c r="BR133" s="91"/>
      <c r="BS133" s="91"/>
      <c r="BT133" s="91"/>
      <c r="BU133" s="92"/>
      <c r="BV133" s="90">
        <f>BV135+BV137+BV139+BV140</f>
        <v>15643164.46</v>
      </c>
      <c r="BW133" s="91"/>
      <c r="BX133" s="91"/>
      <c r="BY133" s="91"/>
      <c r="BZ133" s="91"/>
      <c r="CA133" s="91"/>
      <c r="CB133" s="91"/>
      <c r="CC133" s="91"/>
      <c r="CD133" s="91"/>
      <c r="CE133" s="91"/>
      <c r="CF133" s="92"/>
      <c r="CG133" s="90">
        <f>BV133</f>
        <v>15643164.46</v>
      </c>
      <c r="CH133" s="91"/>
      <c r="CI133" s="91"/>
      <c r="CJ133" s="91"/>
      <c r="CK133" s="91"/>
      <c r="CL133" s="91"/>
      <c r="CM133" s="91"/>
      <c r="CN133" s="91"/>
      <c r="CO133" s="91"/>
      <c r="CP133" s="91"/>
      <c r="CQ133" s="91"/>
      <c r="CR133" s="92"/>
      <c r="CS133" s="90"/>
      <c r="CT133" s="91"/>
      <c r="CU133" s="91"/>
      <c r="CV133" s="91"/>
      <c r="CW133" s="91"/>
      <c r="CX133" s="91"/>
      <c r="CY133" s="91"/>
      <c r="CZ133" s="91"/>
      <c r="DA133" s="91"/>
      <c r="DB133" s="91"/>
      <c r="DC133" s="91"/>
      <c r="DD133" s="92"/>
    </row>
    <row r="134" spans="1:108" ht="15" customHeight="1">
      <c r="A134" s="24"/>
      <c r="B134" s="112" t="s">
        <v>30</v>
      </c>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3"/>
      <c r="Z134" s="114"/>
      <c r="AA134" s="115"/>
      <c r="AB134" s="115"/>
      <c r="AC134" s="115"/>
      <c r="AD134" s="115"/>
      <c r="AE134" s="115"/>
      <c r="AF134" s="115"/>
      <c r="AG134" s="115"/>
      <c r="AH134" s="115"/>
      <c r="AI134" s="115"/>
      <c r="AJ134" s="115"/>
      <c r="AK134" s="115"/>
      <c r="AL134" s="116"/>
      <c r="AM134" s="84"/>
      <c r="AN134" s="85"/>
      <c r="AO134" s="85"/>
      <c r="AP134" s="85"/>
      <c r="AQ134" s="85"/>
      <c r="AR134" s="85"/>
      <c r="AS134" s="85"/>
      <c r="AT134" s="85"/>
      <c r="AU134" s="85"/>
      <c r="AV134" s="85"/>
      <c r="AW134" s="86"/>
      <c r="AX134" s="84"/>
      <c r="AY134" s="85"/>
      <c r="AZ134" s="85"/>
      <c r="BA134" s="85"/>
      <c r="BB134" s="85"/>
      <c r="BC134" s="85"/>
      <c r="BD134" s="85"/>
      <c r="BE134" s="85"/>
      <c r="BF134" s="85"/>
      <c r="BG134" s="85"/>
      <c r="BH134" s="85"/>
      <c r="BI134" s="86"/>
      <c r="BJ134" s="109"/>
      <c r="BK134" s="110"/>
      <c r="BL134" s="110"/>
      <c r="BM134" s="110"/>
      <c r="BN134" s="110"/>
      <c r="BO134" s="110"/>
      <c r="BP134" s="110"/>
      <c r="BQ134" s="110"/>
      <c r="BR134" s="110"/>
      <c r="BS134" s="110"/>
      <c r="BT134" s="110"/>
      <c r="BU134" s="111"/>
      <c r="BV134" s="109"/>
      <c r="BW134" s="110"/>
      <c r="BX134" s="110"/>
      <c r="BY134" s="110"/>
      <c r="BZ134" s="110"/>
      <c r="CA134" s="110"/>
      <c r="CB134" s="110"/>
      <c r="CC134" s="110"/>
      <c r="CD134" s="110"/>
      <c r="CE134" s="110"/>
      <c r="CF134" s="111"/>
      <c r="CG134" s="109"/>
      <c r="CH134" s="110"/>
      <c r="CI134" s="110"/>
      <c r="CJ134" s="110"/>
      <c r="CK134" s="110"/>
      <c r="CL134" s="110"/>
      <c r="CM134" s="110"/>
      <c r="CN134" s="110"/>
      <c r="CO134" s="110"/>
      <c r="CP134" s="110"/>
      <c r="CQ134" s="110"/>
      <c r="CR134" s="111"/>
      <c r="CS134" s="109"/>
      <c r="CT134" s="110"/>
      <c r="CU134" s="110"/>
      <c r="CV134" s="110"/>
      <c r="CW134" s="110"/>
      <c r="CX134" s="110"/>
      <c r="CY134" s="110"/>
      <c r="CZ134" s="110"/>
      <c r="DA134" s="110"/>
      <c r="DB134" s="110"/>
      <c r="DC134" s="110"/>
      <c r="DD134" s="111"/>
    </row>
    <row r="135" spans="1:108" ht="15" customHeight="1">
      <c r="A135" s="26"/>
      <c r="B135" s="100" t="s">
        <v>73</v>
      </c>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1"/>
      <c r="Z135" s="102">
        <v>221</v>
      </c>
      <c r="AA135" s="103"/>
      <c r="AB135" s="103"/>
      <c r="AC135" s="103"/>
      <c r="AD135" s="103"/>
      <c r="AE135" s="103"/>
      <c r="AF135" s="103"/>
      <c r="AG135" s="103"/>
      <c r="AH135" s="103"/>
      <c r="AI135" s="103"/>
      <c r="AJ135" s="103"/>
      <c r="AK135" s="103"/>
      <c r="AL135" s="104"/>
      <c r="AM135" s="84">
        <f>BV135</f>
        <v>83061.32</v>
      </c>
      <c r="AN135" s="85"/>
      <c r="AO135" s="85"/>
      <c r="AP135" s="85"/>
      <c r="AQ135" s="85"/>
      <c r="AR135" s="85"/>
      <c r="AS135" s="85"/>
      <c r="AT135" s="85"/>
      <c r="AU135" s="85"/>
      <c r="AV135" s="85"/>
      <c r="AW135" s="86"/>
      <c r="AX135" s="84">
        <f t="shared" si="4"/>
        <v>83061.32</v>
      </c>
      <c r="AY135" s="85"/>
      <c r="AZ135" s="85"/>
      <c r="BA135" s="85"/>
      <c r="BB135" s="85"/>
      <c r="BC135" s="85"/>
      <c r="BD135" s="85"/>
      <c r="BE135" s="85"/>
      <c r="BF135" s="85"/>
      <c r="BG135" s="85"/>
      <c r="BH135" s="85"/>
      <c r="BI135" s="86"/>
      <c r="BJ135" s="90"/>
      <c r="BK135" s="91"/>
      <c r="BL135" s="91"/>
      <c r="BM135" s="91"/>
      <c r="BN135" s="91"/>
      <c r="BO135" s="91"/>
      <c r="BP135" s="91"/>
      <c r="BQ135" s="91"/>
      <c r="BR135" s="91"/>
      <c r="BS135" s="91"/>
      <c r="BT135" s="91"/>
      <c r="BU135" s="92"/>
      <c r="BV135" s="90">
        <v>83061.32</v>
      </c>
      <c r="BW135" s="91"/>
      <c r="BX135" s="91"/>
      <c r="BY135" s="91"/>
      <c r="BZ135" s="91"/>
      <c r="CA135" s="91"/>
      <c r="CB135" s="91"/>
      <c r="CC135" s="91"/>
      <c r="CD135" s="91"/>
      <c r="CE135" s="91"/>
      <c r="CF135" s="92"/>
      <c r="CG135" s="90">
        <f>BV135</f>
        <v>83061.32</v>
      </c>
      <c r="CH135" s="91"/>
      <c r="CI135" s="91"/>
      <c r="CJ135" s="91"/>
      <c r="CK135" s="91"/>
      <c r="CL135" s="91"/>
      <c r="CM135" s="91"/>
      <c r="CN135" s="91"/>
      <c r="CO135" s="91"/>
      <c r="CP135" s="91"/>
      <c r="CQ135" s="91"/>
      <c r="CR135" s="92"/>
      <c r="CS135" s="90"/>
      <c r="CT135" s="91"/>
      <c r="CU135" s="91"/>
      <c r="CV135" s="91"/>
      <c r="CW135" s="91"/>
      <c r="CX135" s="91"/>
      <c r="CY135" s="91"/>
      <c r="CZ135" s="91"/>
      <c r="DA135" s="91"/>
      <c r="DB135" s="91"/>
      <c r="DC135" s="91"/>
      <c r="DD135" s="92"/>
    </row>
    <row r="136" spans="1:108" ht="15" customHeight="1">
      <c r="A136" s="26"/>
      <c r="B136" s="100" t="s">
        <v>74</v>
      </c>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1"/>
      <c r="Z136" s="102">
        <v>222</v>
      </c>
      <c r="AA136" s="103"/>
      <c r="AB136" s="103"/>
      <c r="AC136" s="103"/>
      <c r="AD136" s="103"/>
      <c r="AE136" s="103"/>
      <c r="AF136" s="103"/>
      <c r="AG136" s="103"/>
      <c r="AH136" s="103"/>
      <c r="AI136" s="103"/>
      <c r="AJ136" s="103"/>
      <c r="AK136" s="103"/>
      <c r="AL136" s="104"/>
      <c r="AM136" s="84"/>
      <c r="AN136" s="85"/>
      <c r="AO136" s="85"/>
      <c r="AP136" s="85"/>
      <c r="AQ136" s="85"/>
      <c r="AR136" s="85"/>
      <c r="AS136" s="85"/>
      <c r="AT136" s="85"/>
      <c r="AU136" s="85"/>
      <c r="AV136" s="85"/>
      <c r="AW136" s="86"/>
      <c r="AX136" s="84"/>
      <c r="AY136" s="85"/>
      <c r="AZ136" s="85"/>
      <c r="BA136" s="85"/>
      <c r="BB136" s="85"/>
      <c r="BC136" s="85"/>
      <c r="BD136" s="85"/>
      <c r="BE136" s="85"/>
      <c r="BF136" s="85"/>
      <c r="BG136" s="85"/>
      <c r="BH136" s="85"/>
      <c r="BI136" s="86"/>
      <c r="BJ136" s="90"/>
      <c r="BK136" s="91"/>
      <c r="BL136" s="91"/>
      <c r="BM136" s="91"/>
      <c r="BN136" s="91"/>
      <c r="BO136" s="91"/>
      <c r="BP136" s="91"/>
      <c r="BQ136" s="91"/>
      <c r="BR136" s="91"/>
      <c r="BS136" s="91"/>
      <c r="BT136" s="91"/>
      <c r="BU136" s="92"/>
      <c r="BV136" s="90"/>
      <c r="BW136" s="91"/>
      <c r="BX136" s="91"/>
      <c r="BY136" s="91"/>
      <c r="BZ136" s="91"/>
      <c r="CA136" s="91"/>
      <c r="CB136" s="91"/>
      <c r="CC136" s="91"/>
      <c r="CD136" s="91"/>
      <c r="CE136" s="91"/>
      <c r="CF136" s="92"/>
      <c r="CG136" s="90"/>
      <c r="CH136" s="91"/>
      <c r="CI136" s="91"/>
      <c r="CJ136" s="91"/>
      <c r="CK136" s="91"/>
      <c r="CL136" s="91"/>
      <c r="CM136" s="91"/>
      <c r="CN136" s="91"/>
      <c r="CO136" s="91"/>
      <c r="CP136" s="91"/>
      <c r="CQ136" s="91"/>
      <c r="CR136" s="92"/>
      <c r="CS136" s="90"/>
      <c r="CT136" s="91"/>
      <c r="CU136" s="91"/>
      <c r="CV136" s="91"/>
      <c r="CW136" s="91"/>
      <c r="CX136" s="91"/>
      <c r="CY136" s="91"/>
      <c r="CZ136" s="91"/>
      <c r="DA136" s="91"/>
      <c r="DB136" s="91"/>
      <c r="DC136" s="91"/>
      <c r="DD136" s="92"/>
    </row>
    <row r="137" spans="1:108" ht="18.75">
      <c r="A137" s="26"/>
      <c r="B137" s="129" t="s">
        <v>75</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30"/>
      <c r="Z137" s="102">
        <v>223</v>
      </c>
      <c r="AA137" s="103"/>
      <c r="AB137" s="103"/>
      <c r="AC137" s="103"/>
      <c r="AD137" s="103"/>
      <c r="AE137" s="103"/>
      <c r="AF137" s="103"/>
      <c r="AG137" s="103"/>
      <c r="AH137" s="103"/>
      <c r="AI137" s="103"/>
      <c r="AJ137" s="103"/>
      <c r="AK137" s="103"/>
      <c r="AL137" s="104"/>
      <c r="AM137" s="84">
        <f>BV137</f>
        <v>5521428.34</v>
      </c>
      <c r="AN137" s="85"/>
      <c r="AO137" s="85"/>
      <c r="AP137" s="85"/>
      <c r="AQ137" s="85"/>
      <c r="AR137" s="85"/>
      <c r="AS137" s="85"/>
      <c r="AT137" s="85"/>
      <c r="AU137" s="85"/>
      <c r="AV137" s="85"/>
      <c r="AW137" s="86"/>
      <c r="AX137" s="84">
        <f t="shared" si="4"/>
        <v>5521428.34</v>
      </c>
      <c r="AY137" s="85"/>
      <c r="AZ137" s="85"/>
      <c r="BA137" s="85"/>
      <c r="BB137" s="85"/>
      <c r="BC137" s="85"/>
      <c r="BD137" s="85"/>
      <c r="BE137" s="85"/>
      <c r="BF137" s="85"/>
      <c r="BG137" s="85"/>
      <c r="BH137" s="85"/>
      <c r="BI137" s="86"/>
      <c r="BJ137" s="90"/>
      <c r="BK137" s="91"/>
      <c r="BL137" s="91"/>
      <c r="BM137" s="91"/>
      <c r="BN137" s="91"/>
      <c r="BO137" s="91"/>
      <c r="BP137" s="91"/>
      <c r="BQ137" s="91"/>
      <c r="BR137" s="91"/>
      <c r="BS137" s="91"/>
      <c r="BT137" s="91"/>
      <c r="BU137" s="92"/>
      <c r="BV137" s="90">
        <v>5521428.34</v>
      </c>
      <c r="BW137" s="91"/>
      <c r="BX137" s="91"/>
      <c r="BY137" s="91"/>
      <c r="BZ137" s="91"/>
      <c r="CA137" s="91"/>
      <c r="CB137" s="91"/>
      <c r="CC137" s="91"/>
      <c r="CD137" s="91"/>
      <c r="CE137" s="91"/>
      <c r="CF137" s="92"/>
      <c r="CG137" s="90">
        <f>BV137</f>
        <v>5521428.34</v>
      </c>
      <c r="CH137" s="91"/>
      <c r="CI137" s="91"/>
      <c r="CJ137" s="91"/>
      <c r="CK137" s="91"/>
      <c r="CL137" s="91"/>
      <c r="CM137" s="91"/>
      <c r="CN137" s="91"/>
      <c r="CO137" s="91"/>
      <c r="CP137" s="91"/>
      <c r="CQ137" s="91"/>
      <c r="CR137" s="92"/>
      <c r="CS137" s="90"/>
      <c r="CT137" s="91"/>
      <c r="CU137" s="91"/>
      <c r="CV137" s="91"/>
      <c r="CW137" s="91"/>
      <c r="CX137" s="91"/>
      <c r="CY137" s="91"/>
      <c r="CZ137" s="91"/>
      <c r="DA137" s="91"/>
      <c r="DB137" s="91"/>
      <c r="DC137" s="91"/>
      <c r="DD137" s="92"/>
    </row>
    <row r="138" spans="1:108" ht="45" customHeight="1">
      <c r="A138" s="26"/>
      <c r="B138" s="100" t="s">
        <v>76</v>
      </c>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1"/>
      <c r="Z138" s="102">
        <v>224</v>
      </c>
      <c r="AA138" s="103"/>
      <c r="AB138" s="103"/>
      <c r="AC138" s="103"/>
      <c r="AD138" s="103"/>
      <c r="AE138" s="103"/>
      <c r="AF138" s="103"/>
      <c r="AG138" s="103"/>
      <c r="AH138" s="103"/>
      <c r="AI138" s="103"/>
      <c r="AJ138" s="103"/>
      <c r="AK138" s="103"/>
      <c r="AL138" s="104"/>
      <c r="AM138" s="84"/>
      <c r="AN138" s="85"/>
      <c r="AO138" s="85"/>
      <c r="AP138" s="85"/>
      <c r="AQ138" s="85"/>
      <c r="AR138" s="85"/>
      <c r="AS138" s="85"/>
      <c r="AT138" s="85"/>
      <c r="AU138" s="85"/>
      <c r="AV138" s="85"/>
      <c r="AW138" s="86"/>
      <c r="AX138" s="84"/>
      <c r="AY138" s="85"/>
      <c r="AZ138" s="85"/>
      <c r="BA138" s="85"/>
      <c r="BB138" s="85"/>
      <c r="BC138" s="85"/>
      <c r="BD138" s="85"/>
      <c r="BE138" s="85"/>
      <c r="BF138" s="85"/>
      <c r="BG138" s="85"/>
      <c r="BH138" s="85"/>
      <c r="BI138" s="86"/>
      <c r="BJ138" s="90"/>
      <c r="BK138" s="91"/>
      <c r="BL138" s="91"/>
      <c r="BM138" s="91"/>
      <c r="BN138" s="91"/>
      <c r="BO138" s="91"/>
      <c r="BP138" s="91"/>
      <c r="BQ138" s="91"/>
      <c r="BR138" s="91"/>
      <c r="BS138" s="91"/>
      <c r="BT138" s="91"/>
      <c r="BU138" s="92"/>
      <c r="BV138" s="90"/>
      <c r="BW138" s="91"/>
      <c r="BX138" s="91"/>
      <c r="BY138" s="91"/>
      <c r="BZ138" s="91"/>
      <c r="CA138" s="91"/>
      <c r="CB138" s="91"/>
      <c r="CC138" s="91"/>
      <c r="CD138" s="91"/>
      <c r="CE138" s="91"/>
      <c r="CF138" s="92"/>
      <c r="CG138" s="90"/>
      <c r="CH138" s="91"/>
      <c r="CI138" s="91"/>
      <c r="CJ138" s="91"/>
      <c r="CK138" s="91"/>
      <c r="CL138" s="91"/>
      <c r="CM138" s="91"/>
      <c r="CN138" s="91"/>
      <c r="CO138" s="91"/>
      <c r="CP138" s="91"/>
      <c r="CQ138" s="91"/>
      <c r="CR138" s="92"/>
      <c r="CS138" s="90"/>
      <c r="CT138" s="91"/>
      <c r="CU138" s="91"/>
      <c r="CV138" s="91"/>
      <c r="CW138" s="91"/>
      <c r="CX138" s="91"/>
      <c r="CY138" s="91"/>
      <c r="CZ138" s="91"/>
      <c r="DA138" s="91"/>
      <c r="DB138" s="91"/>
      <c r="DC138" s="91"/>
      <c r="DD138" s="92"/>
    </row>
    <row r="139" spans="1:108" ht="45" customHeight="1">
      <c r="A139" s="26"/>
      <c r="B139" s="100" t="s">
        <v>77</v>
      </c>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1"/>
      <c r="Z139" s="102">
        <v>225</v>
      </c>
      <c r="AA139" s="103"/>
      <c r="AB139" s="103"/>
      <c r="AC139" s="103"/>
      <c r="AD139" s="103"/>
      <c r="AE139" s="103"/>
      <c r="AF139" s="103"/>
      <c r="AG139" s="103"/>
      <c r="AH139" s="103"/>
      <c r="AI139" s="103"/>
      <c r="AJ139" s="103"/>
      <c r="AK139" s="103"/>
      <c r="AL139" s="104"/>
      <c r="AM139" s="84">
        <f>BV139</f>
        <v>402903.96</v>
      </c>
      <c r="AN139" s="85"/>
      <c r="AO139" s="85"/>
      <c r="AP139" s="85"/>
      <c r="AQ139" s="85"/>
      <c r="AR139" s="85"/>
      <c r="AS139" s="85"/>
      <c r="AT139" s="85"/>
      <c r="AU139" s="85"/>
      <c r="AV139" s="85"/>
      <c r="AW139" s="86"/>
      <c r="AX139" s="84">
        <f t="shared" si="4"/>
        <v>402903.96</v>
      </c>
      <c r="AY139" s="85"/>
      <c r="AZ139" s="85"/>
      <c r="BA139" s="85"/>
      <c r="BB139" s="85"/>
      <c r="BC139" s="85"/>
      <c r="BD139" s="85"/>
      <c r="BE139" s="85"/>
      <c r="BF139" s="85"/>
      <c r="BG139" s="85"/>
      <c r="BH139" s="85"/>
      <c r="BI139" s="86"/>
      <c r="BJ139" s="90"/>
      <c r="BK139" s="91"/>
      <c r="BL139" s="91"/>
      <c r="BM139" s="91"/>
      <c r="BN139" s="91"/>
      <c r="BO139" s="91"/>
      <c r="BP139" s="91"/>
      <c r="BQ139" s="91"/>
      <c r="BR139" s="91"/>
      <c r="BS139" s="91"/>
      <c r="BT139" s="91"/>
      <c r="BU139" s="92"/>
      <c r="BV139" s="90">
        <v>402903.96</v>
      </c>
      <c r="BW139" s="91"/>
      <c r="BX139" s="91"/>
      <c r="BY139" s="91"/>
      <c r="BZ139" s="91"/>
      <c r="CA139" s="91"/>
      <c r="CB139" s="91"/>
      <c r="CC139" s="91"/>
      <c r="CD139" s="91"/>
      <c r="CE139" s="91"/>
      <c r="CF139" s="92"/>
      <c r="CG139" s="90">
        <f>BV139</f>
        <v>402903.96</v>
      </c>
      <c r="CH139" s="91"/>
      <c r="CI139" s="91"/>
      <c r="CJ139" s="91"/>
      <c r="CK139" s="91"/>
      <c r="CL139" s="91"/>
      <c r="CM139" s="91"/>
      <c r="CN139" s="91"/>
      <c r="CO139" s="91"/>
      <c r="CP139" s="91"/>
      <c r="CQ139" s="91"/>
      <c r="CR139" s="92"/>
      <c r="CS139" s="90"/>
      <c r="CT139" s="91"/>
      <c r="CU139" s="91"/>
      <c r="CV139" s="91"/>
      <c r="CW139" s="91"/>
      <c r="CX139" s="91"/>
      <c r="CY139" s="91"/>
      <c r="CZ139" s="91"/>
      <c r="DA139" s="91"/>
      <c r="DB139" s="91"/>
      <c r="DC139" s="91"/>
      <c r="DD139" s="92"/>
    </row>
    <row r="140" spans="1:108" ht="38.25" customHeight="1">
      <c r="A140" s="26"/>
      <c r="B140" s="100" t="s">
        <v>112</v>
      </c>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1"/>
      <c r="Z140" s="102">
        <v>226</v>
      </c>
      <c r="AA140" s="103"/>
      <c r="AB140" s="103"/>
      <c r="AC140" s="103"/>
      <c r="AD140" s="103"/>
      <c r="AE140" s="103"/>
      <c r="AF140" s="103"/>
      <c r="AG140" s="103"/>
      <c r="AH140" s="103"/>
      <c r="AI140" s="103"/>
      <c r="AJ140" s="103"/>
      <c r="AK140" s="103"/>
      <c r="AL140" s="104"/>
      <c r="AM140" s="84">
        <f>BV140+23089.7+2417076.41</f>
        <v>12075936.95</v>
      </c>
      <c r="AN140" s="85"/>
      <c r="AO140" s="85"/>
      <c r="AP140" s="85"/>
      <c r="AQ140" s="85"/>
      <c r="AR140" s="85"/>
      <c r="AS140" s="85"/>
      <c r="AT140" s="85"/>
      <c r="AU140" s="85"/>
      <c r="AV140" s="85"/>
      <c r="AW140" s="86"/>
      <c r="AX140" s="84">
        <f t="shared" si="4"/>
        <v>12075936.95</v>
      </c>
      <c r="AY140" s="85"/>
      <c r="AZ140" s="85"/>
      <c r="BA140" s="85"/>
      <c r="BB140" s="85"/>
      <c r="BC140" s="85"/>
      <c r="BD140" s="85"/>
      <c r="BE140" s="85"/>
      <c r="BF140" s="85"/>
      <c r="BG140" s="85"/>
      <c r="BH140" s="85"/>
      <c r="BI140" s="86"/>
      <c r="BJ140" s="90"/>
      <c r="BK140" s="91"/>
      <c r="BL140" s="91"/>
      <c r="BM140" s="91"/>
      <c r="BN140" s="91"/>
      <c r="BO140" s="91"/>
      <c r="BP140" s="91"/>
      <c r="BQ140" s="91"/>
      <c r="BR140" s="91"/>
      <c r="BS140" s="91"/>
      <c r="BT140" s="91"/>
      <c r="BU140" s="92"/>
      <c r="BV140" s="90">
        <f>9637600.78-1829.94</f>
        <v>9635770.84</v>
      </c>
      <c r="BW140" s="91"/>
      <c r="BX140" s="91"/>
      <c r="BY140" s="91"/>
      <c r="BZ140" s="91"/>
      <c r="CA140" s="91"/>
      <c r="CB140" s="91"/>
      <c r="CC140" s="91"/>
      <c r="CD140" s="91"/>
      <c r="CE140" s="91"/>
      <c r="CF140" s="92"/>
      <c r="CG140" s="90">
        <f>BV140</f>
        <v>9635770.84</v>
      </c>
      <c r="CH140" s="91"/>
      <c r="CI140" s="91"/>
      <c r="CJ140" s="91"/>
      <c r="CK140" s="91"/>
      <c r="CL140" s="91"/>
      <c r="CM140" s="91"/>
      <c r="CN140" s="91"/>
      <c r="CO140" s="91"/>
      <c r="CP140" s="91"/>
      <c r="CQ140" s="91"/>
      <c r="CR140" s="92"/>
      <c r="CS140" s="90"/>
      <c r="CT140" s="91"/>
      <c r="CU140" s="91"/>
      <c r="CV140" s="91"/>
      <c r="CW140" s="91"/>
      <c r="CX140" s="91"/>
      <c r="CY140" s="91"/>
      <c r="CZ140" s="91"/>
      <c r="DA140" s="91"/>
      <c r="DB140" s="91"/>
      <c r="DC140" s="91"/>
      <c r="DD140" s="92"/>
    </row>
    <row r="141" spans="1:108" ht="36" customHeight="1">
      <c r="A141" s="26"/>
      <c r="B141" s="100" t="s">
        <v>78</v>
      </c>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1"/>
      <c r="Z141" s="102">
        <v>260</v>
      </c>
      <c r="AA141" s="103"/>
      <c r="AB141" s="103"/>
      <c r="AC141" s="103"/>
      <c r="AD141" s="103"/>
      <c r="AE141" s="103"/>
      <c r="AF141" s="103"/>
      <c r="AG141" s="103"/>
      <c r="AH141" s="103"/>
      <c r="AI141" s="103"/>
      <c r="AJ141" s="103"/>
      <c r="AK141" s="103"/>
      <c r="AL141" s="104"/>
      <c r="AM141" s="84">
        <f>AM143</f>
        <v>42000</v>
      </c>
      <c r="AN141" s="85"/>
      <c r="AO141" s="85"/>
      <c r="AP141" s="85"/>
      <c r="AQ141" s="85"/>
      <c r="AR141" s="85"/>
      <c r="AS141" s="85"/>
      <c r="AT141" s="85"/>
      <c r="AU141" s="85"/>
      <c r="AV141" s="85"/>
      <c r="AW141" s="86"/>
      <c r="AX141" s="84">
        <f t="shared" si="4"/>
        <v>42000</v>
      </c>
      <c r="AY141" s="85"/>
      <c r="AZ141" s="85"/>
      <c r="BA141" s="85"/>
      <c r="BB141" s="85"/>
      <c r="BC141" s="85"/>
      <c r="BD141" s="85"/>
      <c r="BE141" s="85"/>
      <c r="BF141" s="85"/>
      <c r="BG141" s="85"/>
      <c r="BH141" s="85"/>
      <c r="BI141" s="86"/>
      <c r="BJ141" s="90"/>
      <c r="BK141" s="91"/>
      <c r="BL141" s="91"/>
      <c r="BM141" s="91"/>
      <c r="BN141" s="91"/>
      <c r="BO141" s="91"/>
      <c r="BP141" s="91"/>
      <c r="BQ141" s="91"/>
      <c r="BR141" s="91"/>
      <c r="BS141" s="91"/>
      <c r="BT141" s="91"/>
      <c r="BU141" s="92"/>
      <c r="BV141" s="90">
        <v>38748</v>
      </c>
      <c r="BW141" s="91"/>
      <c r="BX141" s="91"/>
      <c r="BY141" s="91"/>
      <c r="BZ141" s="91"/>
      <c r="CA141" s="91"/>
      <c r="CB141" s="91"/>
      <c r="CC141" s="91"/>
      <c r="CD141" s="91"/>
      <c r="CE141" s="91"/>
      <c r="CF141" s="92"/>
      <c r="CG141" s="90">
        <f>BV141</f>
        <v>38748</v>
      </c>
      <c r="CH141" s="91"/>
      <c r="CI141" s="91"/>
      <c r="CJ141" s="91"/>
      <c r="CK141" s="91"/>
      <c r="CL141" s="91"/>
      <c r="CM141" s="91"/>
      <c r="CN141" s="91"/>
      <c r="CO141" s="91"/>
      <c r="CP141" s="91"/>
      <c r="CQ141" s="91"/>
      <c r="CR141" s="92"/>
      <c r="CS141" s="90"/>
      <c r="CT141" s="91"/>
      <c r="CU141" s="91"/>
      <c r="CV141" s="91"/>
      <c r="CW141" s="91"/>
      <c r="CX141" s="91"/>
      <c r="CY141" s="91"/>
      <c r="CZ141" s="91"/>
      <c r="DA141" s="91"/>
      <c r="DB141" s="91"/>
      <c r="DC141" s="91"/>
      <c r="DD141" s="92"/>
    </row>
    <row r="142" spans="1:108" ht="18.75">
      <c r="A142" s="24"/>
      <c r="B142" s="112" t="s">
        <v>30</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3"/>
      <c r="Z142" s="114"/>
      <c r="AA142" s="115"/>
      <c r="AB142" s="115"/>
      <c r="AC142" s="115"/>
      <c r="AD142" s="115"/>
      <c r="AE142" s="115"/>
      <c r="AF142" s="115"/>
      <c r="AG142" s="115"/>
      <c r="AH142" s="115"/>
      <c r="AI142" s="115"/>
      <c r="AJ142" s="115"/>
      <c r="AK142" s="115"/>
      <c r="AL142" s="116"/>
      <c r="AM142" s="84"/>
      <c r="AN142" s="85"/>
      <c r="AO142" s="85"/>
      <c r="AP142" s="85"/>
      <c r="AQ142" s="85"/>
      <c r="AR142" s="85"/>
      <c r="AS142" s="85"/>
      <c r="AT142" s="85"/>
      <c r="AU142" s="85"/>
      <c r="AV142" s="85"/>
      <c r="AW142" s="86"/>
      <c r="AX142" s="84"/>
      <c r="AY142" s="85"/>
      <c r="AZ142" s="85"/>
      <c r="BA142" s="85"/>
      <c r="BB142" s="85"/>
      <c r="BC142" s="85"/>
      <c r="BD142" s="85"/>
      <c r="BE142" s="85"/>
      <c r="BF142" s="85"/>
      <c r="BG142" s="85"/>
      <c r="BH142" s="85"/>
      <c r="BI142" s="86"/>
      <c r="BJ142" s="109"/>
      <c r="BK142" s="110"/>
      <c r="BL142" s="110"/>
      <c r="BM142" s="110"/>
      <c r="BN142" s="110"/>
      <c r="BO142" s="110"/>
      <c r="BP142" s="110"/>
      <c r="BQ142" s="110"/>
      <c r="BR142" s="110"/>
      <c r="BS142" s="110"/>
      <c r="BT142" s="110"/>
      <c r="BU142" s="111"/>
      <c r="BV142" s="109"/>
      <c r="BW142" s="110"/>
      <c r="BX142" s="110"/>
      <c r="BY142" s="110"/>
      <c r="BZ142" s="110"/>
      <c r="CA142" s="110"/>
      <c r="CB142" s="110"/>
      <c r="CC142" s="110"/>
      <c r="CD142" s="110"/>
      <c r="CE142" s="110"/>
      <c r="CF142" s="111"/>
      <c r="CG142" s="90"/>
      <c r="CH142" s="91"/>
      <c r="CI142" s="91"/>
      <c r="CJ142" s="91"/>
      <c r="CK142" s="91"/>
      <c r="CL142" s="91"/>
      <c r="CM142" s="91"/>
      <c r="CN142" s="91"/>
      <c r="CO142" s="91"/>
      <c r="CP142" s="91"/>
      <c r="CQ142" s="91"/>
      <c r="CR142" s="92"/>
      <c r="CS142" s="109"/>
      <c r="CT142" s="110"/>
      <c r="CU142" s="110"/>
      <c r="CV142" s="110"/>
      <c r="CW142" s="110"/>
      <c r="CX142" s="110"/>
      <c r="CY142" s="110"/>
      <c r="CZ142" s="110"/>
      <c r="DA142" s="110"/>
      <c r="DB142" s="110"/>
      <c r="DC142" s="110"/>
      <c r="DD142" s="111"/>
    </row>
    <row r="143" spans="1:108" ht="45" customHeight="1">
      <c r="A143" s="26"/>
      <c r="B143" s="100" t="s">
        <v>79</v>
      </c>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1"/>
      <c r="Z143" s="102">
        <v>262</v>
      </c>
      <c r="AA143" s="103"/>
      <c r="AB143" s="103"/>
      <c r="AC143" s="103"/>
      <c r="AD143" s="103"/>
      <c r="AE143" s="103"/>
      <c r="AF143" s="103"/>
      <c r="AG143" s="103"/>
      <c r="AH143" s="103"/>
      <c r="AI143" s="103"/>
      <c r="AJ143" s="103"/>
      <c r="AK143" s="103"/>
      <c r="AL143" s="104"/>
      <c r="AM143" s="84">
        <v>42000</v>
      </c>
      <c r="AN143" s="85"/>
      <c r="AO143" s="85"/>
      <c r="AP143" s="85"/>
      <c r="AQ143" s="85"/>
      <c r="AR143" s="85"/>
      <c r="AS143" s="85"/>
      <c r="AT143" s="85"/>
      <c r="AU143" s="85"/>
      <c r="AV143" s="85"/>
      <c r="AW143" s="86"/>
      <c r="AX143" s="84">
        <f t="shared" si="4"/>
        <v>42000</v>
      </c>
      <c r="AY143" s="85"/>
      <c r="AZ143" s="85"/>
      <c r="BA143" s="85"/>
      <c r="BB143" s="85"/>
      <c r="BC143" s="85"/>
      <c r="BD143" s="85"/>
      <c r="BE143" s="85"/>
      <c r="BF143" s="85"/>
      <c r="BG143" s="85"/>
      <c r="BH143" s="85"/>
      <c r="BI143" s="86"/>
      <c r="BJ143" s="90"/>
      <c r="BK143" s="91"/>
      <c r="BL143" s="91"/>
      <c r="BM143" s="91"/>
      <c r="BN143" s="91"/>
      <c r="BO143" s="91"/>
      <c r="BP143" s="91"/>
      <c r="BQ143" s="91"/>
      <c r="BR143" s="91"/>
      <c r="BS143" s="91"/>
      <c r="BT143" s="91"/>
      <c r="BU143" s="92"/>
      <c r="BV143" s="90">
        <v>38748</v>
      </c>
      <c r="BW143" s="91"/>
      <c r="BX143" s="91"/>
      <c r="BY143" s="91"/>
      <c r="BZ143" s="91"/>
      <c r="CA143" s="91"/>
      <c r="CB143" s="91"/>
      <c r="CC143" s="91"/>
      <c r="CD143" s="91"/>
      <c r="CE143" s="91"/>
      <c r="CF143" s="92"/>
      <c r="CG143" s="90">
        <f>BV143</f>
        <v>38748</v>
      </c>
      <c r="CH143" s="91"/>
      <c r="CI143" s="91"/>
      <c r="CJ143" s="91"/>
      <c r="CK143" s="91"/>
      <c r="CL143" s="91"/>
      <c r="CM143" s="91"/>
      <c r="CN143" s="91"/>
      <c r="CO143" s="91"/>
      <c r="CP143" s="91"/>
      <c r="CQ143" s="91"/>
      <c r="CR143" s="92"/>
      <c r="CS143" s="90"/>
      <c r="CT143" s="91"/>
      <c r="CU143" s="91"/>
      <c r="CV143" s="91"/>
      <c r="CW143" s="91"/>
      <c r="CX143" s="91"/>
      <c r="CY143" s="91"/>
      <c r="CZ143" s="91"/>
      <c r="DA143" s="91"/>
      <c r="DB143" s="91"/>
      <c r="DC143" s="91"/>
      <c r="DD143" s="92"/>
    </row>
    <row r="144" spans="1:108" ht="18.75">
      <c r="A144" s="26"/>
      <c r="B144" s="100" t="s">
        <v>80</v>
      </c>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1"/>
      <c r="Z144" s="102">
        <v>290</v>
      </c>
      <c r="AA144" s="103"/>
      <c r="AB144" s="103"/>
      <c r="AC144" s="103"/>
      <c r="AD144" s="103"/>
      <c r="AE144" s="103"/>
      <c r="AF144" s="103"/>
      <c r="AG144" s="103"/>
      <c r="AH144" s="103"/>
      <c r="AI144" s="103"/>
      <c r="AJ144" s="103"/>
      <c r="AK144" s="103"/>
      <c r="AL144" s="104"/>
      <c r="AM144" s="84">
        <v>189558.38</v>
      </c>
      <c r="AN144" s="85"/>
      <c r="AO144" s="85"/>
      <c r="AP144" s="85"/>
      <c r="AQ144" s="85"/>
      <c r="AR144" s="85"/>
      <c r="AS144" s="85"/>
      <c r="AT144" s="85"/>
      <c r="AU144" s="85"/>
      <c r="AV144" s="85"/>
      <c r="AW144" s="86"/>
      <c r="AX144" s="84">
        <f t="shared" si="4"/>
        <v>189558.38</v>
      </c>
      <c r="AY144" s="85"/>
      <c r="AZ144" s="85"/>
      <c r="BA144" s="85"/>
      <c r="BB144" s="85"/>
      <c r="BC144" s="85"/>
      <c r="BD144" s="85"/>
      <c r="BE144" s="85"/>
      <c r="BF144" s="85"/>
      <c r="BG144" s="85"/>
      <c r="BH144" s="85"/>
      <c r="BI144" s="86"/>
      <c r="BJ144" s="90"/>
      <c r="BK144" s="91"/>
      <c r="BL144" s="91"/>
      <c r="BM144" s="91"/>
      <c r="BN144" s="91"/>
      <c r="BO144" s="91"/>
      <c r="BP144" s="91"/>
      <c r="BQ144" s="91"/>
      <c r="BR144" s="91"/>
      <c r="BS144" s="91"/>
      <c r="BT144" s="91"/>
      <c r="BU144" s="92"/>
      <c r="BV144" s="90">
        <v>172292.13</v>
      </c>
      <c r="BW144" s="91"/>
      <c r="BX144" s="91"/>
      <c r="BY144" s="91"/>
      <c r="BZ144" s="91"/>
      <c r="CA144" s="91"/>
      <c r="CB144" s="91"/>
      <c r="CC144" s="91"/>
      <c r="CD144" s="91"/>
      <c r="CE144" s="91"/>
      <c r="CF144" s="92"/>
      <c r="CG144" s="90">
        <f>BV144</f>
        <v>172292.13</v>
      </c>
      <c r="CH144" s="91"/>
      <c r="CI144" s="91"/>
      <c r="CJ144" s="91"/>
      <c r="CK144" s="91"/>
      <c r="CL144" s="91"/>
      <c r="CM144" s="91"/>
      <c r="CN144" s="91"/>
      <c r="CO144" s="91"/>
      <c r="CP144" s="91"/>
      <c r="CQ144" s="91"/>
      <c r="CR144" s="92"/>
      <c r="CS144" s="90"/>
      <c r="CT144" s="91"/>
      <c r="CU144" s="91"/>
      <c r="CV144" s="91"/>
      <c r="CW144" s="91"/>
      <c r="CX144" s="91"/>
      <c r="CY144" s="91"/>
      <c r="CZ144" s="91"/>
      <c r="DA144" s="91"/>
      <c r="DB144" s="91"/>
      <c r="DC144" s="91"/>
      <c r="DD144" s="92"/>
    </row>
    <row r="145" spans="1:108" ht="45" customHeight="1">
      <c r="A145" s="26"/>
      <c r="B145" s="100" t="s">
        <v>81</v>
      </c>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1"/>
      <c r="Z145" s="102">
        <v>300</v>
      </c>
      <c r="AA145" s="103"/>
      <c r="AB145" s="103"/>
      <c r="AC145" s="103"/>
      <c r="AD145" s="103"/>
      <c r="AE145" s="103"/>
      <c r="AF145" s="103"/>
      <c r="AG145" s="103"/>
      <c r="AH145" s="103"/>
      <c r="AI145" s="103"/>
      <c r="AJ145" s="103"/>
      <c r="AK145" s="103"/>
      <c r="AL145" s="104"/>
      <c r="AM145" s="84">
        <f>AM147+AM149</f>
        <v>3974586.54</v>
      </c>
      <c r="AN145" s="85"/>
      <c r="AO145" s="85"/>
      <c r="AP145" s="85"/>
      <c r="AQ145" s="85"/>
      <c r="AR145" s="85"/>
      <c r="AS145" s="85"/>
      <c r="AT145" s="85"/>
      <c r="AU145" s="85"/>
      <c r="AV145" s="85"/>
      <c r="AW145" s="86"/>
      <c r="AX145" s="84">
        <f t="shared" si="4"/>
        <v>3974586.54</v>
      </c>
      <c r="AY145" s="85"/>
      <c r="AZ145" s="85"/>
      <c r="BA145" s="85"/>
      <c r="BB145" s="85"/>
      <c r="BC145" s="85"/>
      <c r="BD145" s="85"/>
      <c r="BE145" s="85"/>
      <c r="BF145" s="85"/>
      <c r="BG145" s="85"/>
      <c r="BH145" s="85"/>
      <c r="BI145" s="86"/>
      <c r="BJ145" s="90"/>
      <c r="BK145" s="91"/>
      <c r="BL145" s="91"/>
      <c r="BM145" s="91"/>
      <c r="BN145" s="91"/>
      <c r="BO145" s="91"/>
      <c r="BP145" s="91"/>
      <c r="BQ145" s="91"/>
      <c r="BR145" s="91"/>
      <c r="BS145" s="91"/>
      <c r="BT145" s="91"/>
      <c r="BU145" s="92"/>
      <c r="BV145" s="90">
        <f>BV147+BV149</f>
        <v>3464587.45</v>
      </c>
      <c r="BW145" s="91"/>
      <c r="BX145" s="91"/>
      <c r="BY145" s="91"/>
      <c r="BZ145" s="91"/>
      <c r="CA145" s="91"/>
      <c r="CB145" s="91"/>
      <c r="CC145" s="91"/>
      <c r="CD145" s="91"/>
      <c r="CE145" s="91"/>
      <c r="CF145" s="92"/>
      <c r="CG145" s="90">
        <f>BV145</f>
        <v>3464587.45</v>
      </c>
      <c r="CH145" s="91"/>
      <c r="CI145" s="91"/>
      <c r="CJ145" s="91"/>
      <c r="CK145" s="91"/>
      <c r="CL145" s="91"/>
      <c r="CM145" s="91"/>
      <c r="CN145" s="91"/>
      <c r="CO145" s="91"/>
      <c r="CP145" s="91"/>
      <c r="CQ145" s="91"/>
      <c r="CR145" s="92"/>
      <c r="CS145" s="90"/>
      <c r="CT145" s="91"/>
      <c r="CU145" s="91"/>
      <c r="CV145" s="91"/>
      <c r="CW145" s="91"/>
      <c r="CX145" s="91"/>
      <c r="CY145" s="91"/>
      <c r="CZ145" s="91"/>
      <c r="DA145" s="91"/>
      <c r="DB145" s="91"/>
      <c r="DC145" s="91"/>
      <c r="DD145" s="92"/>
    </row>
    <row r="146" spans="1:108" ht="18.75">
      <c r="A146" s="24"/>
      <c r="B146" s="112" t="s">
        <v>30</v>
      </c>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3"/>
      <c r="Z146" s="114"/>
      <c r="AA146" s="115"/>
      <c r="AB146" s="115"/>
      <c r="AC146" s="115"/>
      <c r="AD146" s="115"/>
      <c r="AE146" s="115"/>
      <c r="AF146" s="115"/>
      <c r="AG146" s="115"/>
      <c r="AH146" s="115"/>
      <c r="AI146" s="115"/>
      <c r="AJ146" s="115"/>
      <c r="AK146" s="115"/>
      <c r="AL146" s="116"/>
      <c r="AM146" s="84"/>
      <c r="AN146" s="85"/>
      <c r="AO146" s="85"/>
      <c r="AP146" s="85"/>
      <c r="AQ146" s="85"/>
      <c r="AR146" s="85"/>
      <c r="AS146" s="85"/>
      <c r="AT146" s="85"/>
      <c r="AU146" s="85"/>
      <c r="AV146" s="85"/>
      <c r="AW146" s="86"/>
      <c r="AX146" s="84"/>
      <c r="AY146" s="85"/>
      <c r="AZ146" s="85"/>
      <c r="BA146" s="85"/>
      <c r="BB146" s="85"/>
      <c r="BC146" s="85"/>
      <c r="BD146" s="85"/>
      <c r="BE146" s="85"/>
      <c r="BF146" s="85"/>
      <c r="BG146" s="85"/>
      <c r="BH146" s="85"/>
      <c r="BI146" s="86"/>
      <c r="BJ146" s="109"/>
      <c r="BK146" s="110"/>
      <c r="BL146" s="110"/>
      <c r="BM146" s="110"/>
      <c r="BN146" s="110"/>
      <c r="BO146" s="110"/>
      <c r="BP146" s="110"/>
      <c r="BQ146" s="110"/>
      <c r="BR146" s="110"/>
      <c r="BS146" s="110"/>
      <c r="BT146" s="110"/>
      <c r="BU146" s="111"/>
      <c r="BV146" s="109"/>
      <c r="BW146" s="110"/>
      <c r="BX146" s="110"/>
      <c r="BY146" s="110"/>
      <c r="BZ146" s="110"/>
      <c r="CA146" s="110"/>
      <c r="CB146" s="110"/>
      <c r="CC146" s="110"/>
      <c r="CD146" s="110"/>
      <c r="CE146" s="110"/>
      <c r="CF146" s="111"/>
      <c r="CG146" s="90"/>
      <c r="CH146" s="91"/>
      <c r="CI146" s="91"/>
      <c r="CJ146" s="91"/>
      <c r="CK146" s="91"/>
      <c r="CL146" s="91"/>
      <c r="CM146" s="91"/>
      <c r="CN146" s="91"/>
      <c r="CO146" s="91"/>
      <c r="CP146" s="91"/>
      <c r="CQ146" s="91"/>
      <c r="CR146" s="92"/>
      <c r="CS146" s="109"/>
      <c r="CT146" s="110"/>
      <c r="CU146" s="110"/>
      <c r="CV146" s="110"/>
      <c r="CW146" s="110"/>
      <c r="CX146" s="110"/>
      <c r="CY146" s="110"/>
      <c r="CZ146" s="110"/>
      <c r="DA146" s="110"/>
      <c r="DB146" s="110"/>
      <c r="DC146" s="110"/>
      <c r="DD146" s="111"/>
    </row>
    <row r="147" spans="1:108" ht="36" customHeight="1">
      <c r="A147" s="26"/>
      <c r="B147" s="100" t="s">
        <v>82</v>
      </c>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1"/>
      <c r="Z147" s="102">
        <v>310</v>
      </c>
      <c r="AA147" s="103"/>
      <c r="AB147" s="103"/>
      <c r="AC147" s="103"/>
      <c r="AD147" s="103"/>
      <c r="AE147" s="103"/>
      <c r="AF147" s="103"/>
      <c r="AG147" s="103"/>
      <c r="AH147" s="103"/>
      <c r="AI147" s="103"/>
      <c r="AJ147" s="103"/>
      <c r="AK147" s="103"/>
      <c r="AL147" s="104"/>
      <c r="AM147" s="84">
        <v>3819092.9</v>
      </c>
      <c r="AN147" s="85"/>
      <c r="AO147" s="85"/>
      <c r="AP147" s="85"/>
      <c r="AQ147" s="85"/>
      <c r="AR147" s="85"/>
      <c r="AS147" s="85"/>
      <c r="AT147" s="85"/>
      <c r="AU147" s="85"/>
      <c r="AV147" s="85"/>
      <c r="AW147" s="86"/>
      <c r="AX147" s="84">
        <f t="shared" si="4"/>
        <v>3819092.9</v>
      </c>
      <c r="AY147" s="85"/>
      <c r="AZ147" s="85"/>
      <c r="BA147" s="85"/>
      <c r="BB147" s="85"/>
      <c r="BC147" s="85"/>
      <c r="BD147" s="85"/>
      <c r="BE147" s="85"/>
      <c r="BF147" s="85"/>
      <c r="BG147" s="85"/>
      <c r="BH147" s="85"/>
      <c r="BI147" s="86"/>
      <c r="BJ147" s="90"/>
      <c r="BK147" s="91"/>
      <c r="BL147" s="91"/>
      <c r="BM147" s="91"/>
      <c r="BN147" s="91"/>
      <c r="BO147" s="91"/>
      <c r="BP147" s="91"/>
      <c r="BQ147" s="91"/>
      <c r="BR147" s="91"/>
      <c r="BS147" s="91"/>
      <c r="BT147" s="91"/>
      <c r="BU147" s="92"/>
      <c r="BV147" s="90">
        <v>3309093.81</v>
      </c>
      <c r="BW147" s="91"/>
      <c r="BX147" s="91"/>
      <c r="BY147" s="91"/>
      <c r="BZ147" s="91"/>
      <c r="CA147" s="91"/>
      <c r="CB147" s="91"/>
      <c r="CC147" s="91"/>
      <c r="CD147" s="91"/>
      <c r="CE147" s="91"/>
      <c r="CF147" s="92"/>
      <c r="CG147" s="90">
        <f>BV147</f>
        <v>3309093.81</v>
      </c>
      <c r="CH147" s="91"/>
      <c r="CI147" s="91"/>
      <c r="CJ147" s="91"/>
      <c r="CK147" s="91"/>
      <c r="CL147" s="91"/>
      <c r="CM147" s="91"/>
      <c r="CN147" s="91"/>
      <c r="CO147" s="91"/>
      <c r="CP147" s="91"/>
      <c r="CQ147" s="91"/>
      <c r="CR147" s="92"/>
      <c r="CS147" s="90"/>
      <c r="CT147" s="91"/>
      <c r="CU147" s="91"/>
      <c r="CV147" s="91"/>
      <c r="CW147" s="91"/>
      <c r="CX147" s="91"/>
      <c r="CY147" s="91"/>
      <c r="CZ147" s="91"/>
      <c r="DA147" s="91"/>
      <c r="DB147" s="91"/>
      <c r="DC147" s="91"/>
      <c r="DD147" s="92"/>
    </row>
    <row r="148" spans="1:108" ht="45" customHeight="1">
      <c r="A148" s="26"/>
      <c r="B148" s="100" t="s">
        <v>83</v>
      </c>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1"/>
      <c r="Z148" s="102">
        <v>320</v>
      </c>
      <c r="AA148" s="103"/>
      <c r="AB148" s="103"/>
      <c r="AC148" s="103"/>
      <c r="AD148" s="103"/>
      <c r="AE148" s="103"/>
      <c r="AF148" s="103"/>
      <c r="AG148" s="103"/>
      <c r="AH148" s="103"/>
      <c r="AI148" s="103"/>
      <c r="AJ148" s="103"/>
      <c r="AK148" s="103"/>
      <c r="AL148" s="104"/>
      <c r="AM148" s="84"/>
      <c r="AN148" s="85"/>
      <c r="AO148" s="85"/>
      <c r="AP148" s="85"/>
      <c r="AQ148" s="85"/>
      <c r="AR148" s="85"/>
      <c r="AS148" s="85"/>
      <c r="AT148" s="85"/>
      <c r="AU148" s="85"/>
      <c r="AV148" s="85"/>
      <c r="AW148" s="86"/>
      <c r="AX148" s="84"/>
      <c r="AY148" s="85"/>
      <c r="AZ148" s="85"/>
      <c r="BA148" s="85"/>
      <c r="BB148" s="85"/>
      <c r="BC148" s="85"/>
      <c r="BD148" s="85"/>
      <c r="BE148" s="85"/>
      <c r="BF148" s="85"/>
      <c r="BG148" s="85"/>
      <c r="BH148" s="85"/>
      <c r="BI148" s="86"/>
      <c r="BJ148" s="90"/>
      <c r="BK148" s="91"/>
      <c r="BL148" s="91"/>
      <c r="BM148" s="91"/>
      <c r="BN148" s="91"/>
      <c r="BO148" s="91"/>
      <c r="BP148" s="91"/>
      <c r="BQ148" s="91"/>
      <c r="BR148" s="91"/>
      <c r="BS148" s="91"/>
      <c r="BT148" s="91"/>
      <c r="BU148" s="92"/>
      <c r="BV148" s="90"/>
      <c r="BW148" s="91"/>
      <c r="BX148" s="91"/>
      <c r="BY148" s="91"/>
      <c r="BZ148" s="91"/>
      <c r="CA148" s="91"/>
      <c r="CB148" s="91"/>
      <c r="CC148" s="91"/>
      <c r="CD148" s="91"/>
      <c r="CE148" s="91"/>
      <c r="CF148" s="92"/>
      <c r="CG148" s="90"/>
      <c r="CH148" s="91"/>
      <c r="CI148" s="91"/>
      <c r="CJ148" s="91"/>
      <c r="CK148" s="91"/>
      <c r="CL148" s="91"/>
      <c r="CM148" s="91"/>
      <c r="CN148" s="91"/>
      <c r="CO148" s="91"/>
      <c r="CP148" s="91"/>
      <c r="CQ148" s="91"/>
      <c r="CR148" s="92"/>
      <c r="CS148" s="90"/>
      <c r="CT148" s="91"/>
      <c r="CU148" s="91"/>
      <c r="CV148" s="91"/>
      <c r="CW148" s="91"/>
      <c r="CX148" s="91"/>
      <c r="CY148" s="91"/>
      <c r="CZ148" s="91"/>
      <c r="DA148" s="91"/>
      <c r="DB148" s="91"/>
      <c r="DC148" s="91"/>
      <c r="DD148" s="92"/>
    </row>
    <row r="149" spans="1:108" ht="34.5" customHeight="1">
      <c r="A149" s="26"/>
      <c r="B149" s="100" t="s">
        <v>84</v>
      </c>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1"/>
      <c r="Z149" s="102">
        <v>340</v>
      </c>
      <c r="AA149" s="103"/>
      <c r="AB149" s="103"/>
      <c r="AC149" s="103"/>
      <c r="AD149" s="103"/>
      <c r="AE149" s="103"/>
      <c r="AF149" s="103"/>
      <c r="AG149" s="103"/>
      <c r="AH149" s="103"/>
      <c r="AI149" s="103"/>
      <c r="AJ149" s="103"/>
      <c r="AK149" s="103"/>
      <c r="AL149" s="104"/>
      <c r="AM149" s="84">
        <f>BV149</f>
        <v>155493.64</v>
      </c>
      <c r="AN149" s="85"/>
      <c r="AO149" s="85"/>
      <c r="AP149" s="85"/>
      <c r="AQ149" s="85"/>
      <c r="AR149" s="85"/>
      <c r="AS149" s="85"/>
      <c r="AT149" s="85"/>
      <c r="AU149" s="85"/>
      <c r="AV149" s="85"/>
      <c r="AW149" s="86"/>
      <c r="AX149" s="84">
        <f t="shared" si="4"/>
        <v>155493.64</v>
      </c>
      <c r="AY149" s="85"/>
      <c r="AZ149" s="85"/>
      <c r="BA149" s="85"/>
      <c r="BB149" s="85"/>
      <c r="BC149" s="85"/>
      <c r="BD149" s="85"/>
      <c r="BE149" s="85"/>
      <c r="BF149" s="85"/>
      <c r="BG149" s="85"/>
      <c r="BH149" s="85"/>
      <c r="BI149" s="86"/>
      <c r="BJ149" s="90"/>
      <c r="BK149" s="91"/>
      <c r="BL149" s="91"/>
      <c r="BM149" s="91"/>
      <c r="BN149" s="91"/>
      <c r="BO149" s="91"/>
      <c r="BP149" s="91"/>
      <c r="BQ149" s="91"/>
      <c r="BR149" s="91"/>
      <c r="BS149" s="91"/>
      <c r="BT149" s="91"/>
      <c r="BU149" s="92"/>
      <c r="BV149" s="90">
        <v>155493.64</v>
      </c>
      <c r="BW149" s="91"/>
      <c r="BX149" s="91"/>
      <c r="BY149" s="91"/>
      <c r="BZ149" s="91"/>
      <c r="CA149" s="91"/>
      <c r="CB149" s="91"/>
      <c r="CC149" s="91"/>
      <c r="CD149" s="91"/>
      <c r="CE149" s="91"/>
      <c r="CF149" s="92"/>
      <c r="CG149" s="90">
        <f>BV149</f>
        <v>155493.64</v>
      </c>
      <c r="CH149" s="91"/>
      <c r="CI149" s="91"/>
      <c r="CJ149" s="91"/>
      <c r="CK149" s="91"/>
      <c r="CL149" s="91"/>
      <c r="CM149" s="91"/>
      <c r="CN149" s="91"/>
      <c r="CO149" s="91"/>
      <c r="CP149" s="91"/>
      <c r="CQ149" s="91"/>
      <c r="CR149" s="92"/>
      <c r="CS149" s="90"/>
      <c r="CT149" s="91"/>
      <c r="CU149" s="91"/>
      <c r="CV149" s="91"/>
      <c r="CW149" s="91"/>
      <c r="CX149" s="91"/>
      <c r="CY149" s="91"/>
      <c r="CZ149" s="91"/>
      <c r="DA149" s="91"/>
      <c r="DB149" s="91"/>
      <c r="DC149" s="91"/>
      <c r="DD149" s="92"/>
    </row>
    <row r="150" spans="1:108" ht="45" customHeight="1">
      <c r="A150" s="26"/>
      <c r="B150" s="100" t="s">
        <v>85</v>
      </c>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1"/>
      <c r="Z150" s="102">
        <v>500</v>
      </c>
      <c r="AA150" s="103"/>
      <c r="AB150" s="103"/>
      <c r="AC150" s="103"/>
      <c r="AD150" s="103"/>
      <c r="AE150" s="103"/>
      <c r="AF150" s="103"/>
      <c r="AG150" s="103"/>
      <c r="AH150" s="103"/>
      <c r="AI150" s="103"/>
      <c r="AJ150" s="103"/>
      <c r="AK150" s="103"/>
      <c r="AL150" s="104"/>
      <c r="AM150" s="90"/>
      <c r="AN150" s="91"/>
      <c r="AO150" s="91"/>
      <c r="AP150" s="91"/>
      <c r="AQ150" s="91"/>
      <c r="AR150" s="91"/>
      <c r="AS150" s="91"/>
      <c r="AT150" s="91"/>
      <c r="AU150" s="91"/>
      <c r="AV150" s="91"/>
      <c r="AW150" s="92"/>
      <c r="AX150" s="90"/>
      <c r="AY150" s="91"/>
      <c r="AZ150" s="91"/>
      <c r="BA150" s="91"/>
      <c r="BB150" s="91"/>
      <c r="BC150" s="91"/>
      <c r="BD150" s="91"/>
      <c r="BE150" s="91"/>
      <c r="BF150" s="91"/>
      <c r="BG150" s="91"/>
      <c r="BH150" s="91"/>
      <c r="BI150" s="92"/>
      <c r="BJ150" s="90"/>
      <c r="BK150" s="91"/>
      <c r="BL150" s="91"/>
      <c r="BM150" s="91"/>
      <c r="BN150" s="91"/>
      <c r="BO150" s="91"/>
      <c r="BP150" s="91"/>
      <c r="BQ150" s="91"/>
      <c r="BR150" s="91"/>
      <c r="BS150" s="91"/>
      <c r="BT150" s="91"/>
      <c r="BU150" s="92"/>
      <c r="BV150" s="90"/>
      <c r="BW150" s="91"/>
      <c r="BX150" s="91"/>
      <c r="BY150" s="91"/>
      <c r="BZ150" s="91"/>
      <c r="CA150" s="91"/>
      <c r="CB150" s="91"/>
      <c r="CC150" s="91"/>
      <c r="CD150" s="91"/>
      <c r="CE150" s="91"/>
      <c r="CF150" s="92"/>
      <c r="CG150" s="90"/>
      <c r="CH150" s="91"/>
      <c r="CI150" s="91"/>
      <c r="CJ150" s="91"/>
      <c r="CK150" s="91"/>
      <c r="CL150" s="91"/>
      <c r="CM150" s="91"/>
      <c r="CN150" s="91"/>
      <c r="CO150" s="91"/>
      <c r="CP150" s="91"/>
      <c r="CQ150" s="91"/>
      <c r="CR150" s="92"/>
      <c r="CS150" s="90"/>
      <c r="CT150" s="91"/>
      <c r="CU150" s="91"/>
      <c r="CV150" s="91"/>
      <c r="CW150" s="91"/>
      <c r="CX150" s="91"/>
      <c r="CY150" s="91"/>
      <c r="CZ150" s="91"/>
      <c r="DA150" s="91"/>
      <c r="DB150" s="91"/>
      <c r="DC150" s="91"/>
      <c r="DD150" s="92"/>
    </row>
    <row r="151" spans="1:108" ht="18.75">
      <c r="A151" s="24"/>
      <c r="B151" s="112" t="s">
        <v>30</v>
      </c>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3"/>
      <c r="Z151" s="114"/>
      <c r="AA151" s="115"/>
      <c r="AB151" s="115"/>
      <c r="AC151" s="115"/>
      <c r="AD151" s="115"/>
      <c r="AE151" s="115"/>
      <c r="AF151" s="115"/>
      <c r="AG151" s="115"/>
      <c r="AH151" s="115"/>
      <c r="AI151" s="115"/>
      <c r="AJ151" s="115"/>
      <c r="AK151" s="115"/>
      <c r="AL151" s="116"/>
      <c r="AM151" s="109"/>
      <c r="AN151" s="110"/>
      <c r="AO151" s="110"/>
      <c r="AP151" s="110"/>
      <c r="AQ151" s="110"/>
      <c r="AR151" s="110"/>
      <c r="AS151" s="110"/>
      <c r="AT151" s="110"/>
      <c r="AU151" s="110"/>
      <c r="AV151" s="110"/>
      <c r="AW151" s="111"/>
      <c r="AX151" s="109"/>
      <c r="AY151" s="110"/>
      <c r="AZ151" s="110"/>
      <c r="BA151" s="110"/>
      <c r="BB151" s="110"/>
      <c r="BC151" s="110"/>
      <c r="BD151" s="110"/>
      <c r="BE151" s="110"/>
      <c r="BF151" s="110"/>
      <c r="BG151" s="110"/>
      <c r="BH151" s="110"/>
      <c r="BI151" s="111"/>
      <c r="BJ151" s="109"/>
      <c r="BK151" s="110"/>
      <c r="BL151" s="110"/>
      <c r="BM151" s="110"/>
      <c r="BN151" s="110"/>
      <c r="BO151" s="110"/>
      <c r="BP151" s="110"/>
      <c r="BQ151" s="110"/>
      <c r="BR151" s="110"/>
      <c r="BS151" s="110"/>
      <c r="BT151" s="110"/>
      <c r="BU151" s="111"/>
      <c r="BV151" s="109"/>
      <c r="BW151" s="110"/>
      <c r="BX151" s="110"/>
      <c r="BY151" s="110"/>
      <c r="BZ151" s="110"/>
      <c r="CA151" s="110"/>
      <c r="CB151" s="110"/>
      <c r="CC151" s="110"/>
      <c r="CD151" s="110"/>
      <c r="CE151" s="110"/>
      <c r="CF151" s="111"/>
      <c r="CG151" s="109"/>
      <c r="CH151" s="110"/>
      <c r="CI151" s="110"/>
      <c r="CJ151" s="110"/>
      <c r="CK151" s="110"/>
      <c r="CL151" s="110"/>
      <c r="CM151" s="110"/>
      <c r="CN151" s="110"/>
      <c r="CO151" s="110"/>
      <c r="CP151" s="110"/>
      <c r="CQ151" s="110"/>
      <c r="CR151" s="111"/>
      <c r="CS151" s="109"/>
      <c r="CT151" s="110"/>
      <c r="CU151" s="110"/>
      <c r="CV151" s="110"/>
      <c r="CW151" s="110"/>
      <c r="CX151" s="110"/>
      <c r="CY151" s="110"/>
      <c r="CZ151" s="110"/>
      <c r="DA151" s="110"/>
      <c r="DB151" s="110"/>
      <c r="DC151" s="110"/>
      <c r="DD151" s="111"/>
    </row>
    <row r="152" spans="1:108" ht="74.25" customHeight="1">
      <c r="A152" s="26"/>
      <c r="B152" s="100" t="s">
        <v>86</v>
      </c>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1"/>
      <c r="Z152" s="102">
        <v>520</v>
      </c>
      <c r="AA152" s="103"/>
      <c r="AB152" s="103"/>
      <c r="AC152" s="103"/>
      <c r="AD152" s="103"/>
      <c r="AE152" s="103"/>
      <c r="AF152" s="103"/>
      <c r="AG152" s="103"/>
      <c r="AH152" s="103"/>
      <c r="AI152" s="103"/>
      <c r="AJ152" s="103"/>
      <c r="AK152" s="103"/>
      <c r="AL152" s="104"/>
      <c r="AM152" s="90"/>
      <c r="AN152" s="91"/>
      <c r="AO152" s="91"/>
      <c r="AP152" s="91"/>
      <c r="AQ152" s="91"/>
      <c r="AR152" s="91"/>
      <c r="AS152" s="91"/>
      <c r="AT152" s="91"/>
      <c r="AU152" s="91"/>
      <c r="AV152" s="91"/>
      <c r="AW152" s="92"/>
      <c r="AX152" s="90"/>
      <c r="AY152" s="91"/>
      <c r="AZ152" s="91"/>
      <c r="BA152" s="91"/>
      <c r="BB152" s="91"/>
      <c r="BC152" s="91"/>
      <c r="BD152" s="91"/>
      <c r="BE152" s="91"/>
      <c r="BF152" s="91"/>
      <c r="BG152" s="91"/>
      <c r="BH152" s="91"/>
      <c r="BI152" s="92"/>
      <c r="BJ152" s="90"/>
      <c r="BK152" s="91"/>
      <c r="BL152" s="91"/>
      <c r="BM152" s="91"/>
      <c r="BN152" s="91"/>
      <c r="BO152" s="91"/>
      <c r="BP152" s="91"/>
      <c r="BQ152" s="91"/>
      <c r="BR152" s="91"/>
      <c r="BS152" s="91"/>
      <c r="BT152" s="91"/>
      <c r="BU152" s="92"/>
      <c r="BV152" s="90"/>
      <c r="BW152" s="91"/>
      <c r="BX152" s="91"/>
      <c r="BY152" s="91"/>
      <c r="BZ152" s="91"/>
      <c r="CA152" s="91"/>
      <c r="CB152" s="91"/>
      <c r="CC152" s="91"/>
      <c r="CD152" s="91"/>
      <c r="CE152" s="91"/>
      <c r="CF152" s="92"/>
      <c r="CG152" s="90"/>
      <c r="CH152" s="91"/>
      <c r="CI152" s="91"/>
      <c r="CJ152" s="91"/>
      <c r="CK152" s="91"/>
      <c r="CL152" s="91"/>
      <c r="CM152" s="91"/>
      <c r="CN152" s="91"/>
      <c r="CO152" s="91"/>
      <c r="CP152" s="91"/>
      <c r="CQ152" s="91"/>
      <c r="CR152" s="92"/>
      <c r="CS152" s="90"/>
      <c r="CT152" s="91"/>
      <c r="CU152" s="91"/>
      <c r="CV152" s="91"/>
      <c r="CW152" s="91"/>
      <c r="CX152" s="91"/>
      <c r="CY152" s="91"/>
      <c r="CZ152" s="91"/>
      <c r="DA152" s="91"/>
      <c r="DB152" s="91"/>
      <c r="DC152" s="91"/>
      <c r="DD152" s="92"/>
    </row>
    <row r="153" spans="1:108" ht="57.75" customHeight="1">
      <c r="A153" s="26"/>
      <c r="B153" s="100" t="s">
        <v>87</v>
      </c>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1"/>
      <c r="Z153" s="102">
        <v>530</v>
      </c>
      <c r="AA153" s="103"/>
      <c r="AB153" s="103"/>
      <c r="AC153" s="103"/>
      <c r="AD153" s="103"/>
      <c r="AE153" s="103"/>
      <c r="AF153" s="103"/>
      <c r="AG153" s="103"/>
      <c r="AH153" s="103"/>
      <c r="AI153" s="103"/>
      <c r="AJ153" s="103"/>
      <c r="AK153" s="103"/>
      <c r="AL153" s="104"/>
      <c r="AM153" s="90"/>
      <c r="AN153" s="91"/>
      <c r="AO153" s="91"/>
      <c r="AP153" s="91"/>
      <c r="AQ153" s="91"/>
      <c r="AR153" s="91"/>
      <c r="AS153" s="91"/>
      <c r="AT153" s="91"/>
      <c r="AU153" s="91"/>
      <c r="AV153" s="91"/>
      <c r="AW153" s="92"/>
      <c r="AX153" s="90"/>
      <c r="AY153" s="91"/>
      <c r="AZ153" s="91"/>
      <c r="BA153" s="91"/>
      <c r="BB153" s="91"/>
      <c r="BC153" s="91"/>
      <c r="BD153" s="91"/>
      <c r="BE153" s="91"/>
      <c r="BF153" s="91"/>
      <c r="BG153" s="91"/>
      <c r="BH153" s="91"/>
      <c r="BI153" s="92"/>
      <c r="BJ153" s="90"/>
      <c r="BK153" s="91"/>
      <c r="BL153" s="91"/>
      <c r="BM153" s="91"/>
      <c r="BN153" s="91"/>
      <c r="BO153" s="91"/>
      <c r="BP153" s="91"/>
      <c r="BQ153" s="91"/>
      <c r="BR153" s="91"/>
      <c r="BS153" s="91"/>
      <c r="BT153" s="91"/>
      <c r="BU153" s="92"/>
      <c r="BV153" s="90"/>
      <c r="BW153" s="91"/>
      <c r="BX153" s="91"/>
      <c r="BY153" s="91"/>
      <c r="BZ153" s="91"/>
      <c r="CA153" s="91"/>
      <c r="CB153" s="91"/>
      <c r="CC153" s="91"/>
      <c r="CD153" s="91"/>
      <c r="CE153" s="91"/>
      <c r="CF153" s="92"/>
      <c r="CG153" s="90"/>
      <c r="CH153" s="91"/>
      <c r="CI153" s="91"/>
      <c r="CJ153" s="91"/>
      <c r="CK153" s="91"/>
      <c r="CL153" s="91"/>
      <c r="CM153" s="91"/>
      <c r="CN153" s="91"/>
      <c r="CO153" s="91"/>
      <c r="CP153" s="91"/>
      <c r="CQ153" s="91"/>
      <c r="CR153" s="92"/>
      <c r="CS153" s="90"/>
      <c r="CT153" s="91"/>
      <c r="CU153" s="91"/>
      <c r="CV153" s="91"/>
      <c r="CW153" s="91"/>
      <c r="CX153" s="91"/>
      <c r="CY153" s="91"/>
      <c r="CZ153" s="91"/>
      <c r="DA153" s="91"/>
      <c r="DB153" s="91"/>
      <c r="DC153" s="91"/>
      <c r="DD153" s="92"/>
    </row>
    <row r="154" spans="1:108" ht="18.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row>
    <row r="155" spans="1:108" ht="18.75">
      <c r="A155" s="6"/>
      <c r="B155" s="6"/>
      <c r="C155" s="6"/>
      <c r="D155" s="6"/>
      <c r="E155" s="6"/>
      <c r="F155" s="6"/>
      <c r="G155" s="14" t="s">
        <v>50</v>
      </c>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row>
    <row r="156" spans="1:108" ht="18.75">
      <c r="A156" s="6"/>
      <c r="B156" s="6"/>
      <c r="C156" s="6"/>
      <c r="D156" s="6"/>
      <c r="E156" s="6"/>
      <c r="F156" s="6"/>
      <c r="G156" s="156" t="s">
        <v>88</v>
      </c>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45">
        <v>73549.09</v>
      </c>
      <c r="AP156" s="145"/>
      <c r="AQ156" s="145"/>
      <c r="AR156" s="145"/>
      <c r="AS156" s="145"/>
      <c r="AT156" s="145"/>
      <c r="AU156" s="145"/>
      <c r="AV156" s="145"/>
      <c r="AW156" s="145"/>
      <c r="AX156" s="145"/>
      <c r="AY156" s="145"/>
      <c r="AZ156" s="145"/>
      <c r="BA156" s="145"/>
      <c r="BB156" s="145"/>
      <c r="BC156" s="145"/>
      <c r="BD156" s="145"/>
      <c r="BE156" s="145"/>
      <c r="BF156" s="145"/>
      <c r="BG156" s="145"/>
      <c r="BH156" s="145"/>
      <c r="BI156" s="145"/>
      <c r="BJ156" s="145"/>
      <c r="BK156" s="6" t="s">
        <v>52</v>
      </c>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row>
    <row r="157" spans="1:108" ht="18.75">
      <c r="A157" s="6"/>
      <c r="B157" s="6"/>
      <c r="C157" s="6"/>
      <c r="D157" s="6"/>
      <c r="E157" s="6"/>
      <c r="F157" s="6"/>
      <c r="G157" s="14" t="s">
        <v>89</v>
      </c>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145">
        <v>311596.87</v>
      </c>
      <c r="AO157" s="145"/>
      <c r="AP157" s="145"/>
      <c r="AQ157" s="145"/>
      <c r="AR157" s="145"/>
      <c r="AS157" s="145"/>
      <c r="AT157" s="145"/>
      <c r="AU157" s="145"/>
      <c r="AV157" s="145"/>
      <c r="AW157" s="145"/>
      <c r="AX157" s="145"/>
      <c r="AY157" s="145"/>
      <c r="AZ157" s="145"/>
      <c r="BA157" s="145"/>
      <c r="BB157" s="145"/>
      <c r="BC157" s="145"/>
      <c r="BD157" s="145"/>
      <c r="BE157" s="145"/>
      <c r="BF157" s="145"/>
      <c r="BG157" s="145"/>
      <c r="BH157" s="145"/>
      <c r="BI157" s="145"/>
      <c r="BJ157" s="145"/>
      <c r="BK157" s="6" t="s">
        <v>52</v>
      </c>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row>
    <row r="158" spans="1:108" ht="18.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row>
    <row r="159" spans="1:108" ht="18.75">
      <c r="A159" s="117" t="s">
        <v>90</v>
      </c>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7"/>
      <c r="BC159" s="117"/>
      <c r="BD159" s="117"/>
      <c r="BE159" s="117"/>
      <c r="BF159" s="117"/>
      <c r="BG159" s="117"/>
      <c r="BH159" s="117"/>
      <c r="BI159" s="117"/>
      <c r="BJ159" s="117"/>
      <c r="BK159" s="117"/>
      <c r="BL159" s="117"/>
      <c r="BM159" s="117"/>
      <c r="BN159" s="117"/>
      <c r="BO159" s="117"/>
      <c r="BP159" s="117"/>
      <c r="BQ159" s="117"/>
      <c r="BR159" s="117"/>
      <c r="BS159" s="117"/>
      <c r="BT159" s="117"/>
      <c r="BU159" s="117"/>
      <c r="BV159" s="117"/>
      <c r="BW159" s="117"/>
      <c r="BX159" s="117"/>
      <c r="BY159" s="117"/>
      <c r="BZ159" s="117"/>
      <c r="CA159" s="117"/>
      <c r="CB159" s="117"/>
      <c r="CC159" s="117"/>
      <c r="CD159" s="117"/>
      <c r="CE159" s="117"/>
      <c r="CF159" s="117"/>
      <c r="CG159" s="117"/>
      <c r="CH159" s="117"/>
      <c r="CI159" s="117"/>
      <c r="CJ159" s="117"/>
      <c r="CK159" s="117"/>
      <c r="CL159" s="117"/>
      <c r="CM159" s="117"/>
      <c r="CN159" s="117"/>
      <c r="CO159" s="117"/>
      <c r="CP159" s="117"/>
      <c r="CQ159" s="117"/>
      <c r="CR159" s="117"/>
      <c r="CS159" s="117"/>
      <c r="CT159" s="117"/>
      <c r="CU159" s="117"/>
      <c r="CV159" s="117"/>
      <c r="CW159" s="117"/>
      <c r="CX159" s="117"/>
      <c r="CY159" s="117"/>
      <c r="CZ159" s="117"/>
      <c r="DA159" s="117"/>
      <c r="DB159" s="117"/>
      <c r="DC159" s="117"/>
      <c r="DD159" s="117"/>
    </row>
    <row r="160" spans="1:108" ht="18.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row>
    <row r="161" spans="1:108" ht="38.25" customHeight="1">
      <c r="A161" s="126" t="s">
        <v>1</v>
      </c>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8"/>
      <c r="BJ161" s="118" t="s">
        <v>92</v>
      </c>
      <c r="BK161" s="127"/>
      <c r="BL161" s="127"/>
      <c r="BM161" s="127"/>
      <c r="BN161" s="127"/>
      <c r="BO161" s="127"/>
      <c r="BP161" s="127"/>
      <c r="BQ161" s="127"/>
      <c r="BR161" s="127"/>
      <c r="BS161" s="127"/>
      <c r="BT161" s="127"/>
      <c r="BU161" s="127"/>
      <c r="BV161" s="127"/>
      <c r="BW161" s="127"/>
      <c r="BX161" s="128"/>
      <c r="BY161" s="126" t="s">
        <v>91</v>
      </c>
      <c r="BZ161" s="127"/>
      <c r="CA161" s="127"/>
      <c r="CB161" s="127"/>
      <c r="CC161" s="127"/>
      <c r="CD161" s="127"/>
      <c r="CE161" s="127"/>
      <c r="CF161" s="127"/>
      <c r="CG161" s="127"/>
      <c r="CH161" s="127"/>
      <c r="CI161" s="127"/>
      <c r="CJ161" s="127"/>
      <c r="CK161" s="127"/>
      <c r="CL161" s="127"/>
      <c r="CM161" s="127"/>
      <c r="CN161" s="127"/>
      <c r="CO161" s="127"/>
      <c r="CP161" s="127"/>
      <c r="CQ161" s="127"/>
      <c r="CR161" s="127"/>
      <c r="CS161" s="127"/>
      <c r="CT161" s="127"/>
      <c r="CU161" s="127"/>
      <c r="CV161" s="127"/>
      <c r="CW161" s="127"/>
      <c r="CX161" s="127"/>
      <c r="CY161" s="127"/>
      <c r="CZ161" s="127"/>
      <c r="DA161" s="127"/>
      <c r="DB161" s="127"/>
      <c r="DC161" s="127"/>
      <c r="DD161" s="128"/>
    </row>
    <row r="162" spans="1:108" ht="18.75">
      <c r="A162" s="35"/>
      <c r="B162" s="82" t="s">
        <v>165</v>
      </c>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3"/>
      <c r="BJ162" s="64"/>
      <c r="BK162" s="65"/>
      <c r="BL162" s="65"/>
      <c r="BM162" s="65"/>
      <c r="BN162" s="65"/>
      <c r="BO162" s="65"/>
      <c r="BP162" s="65"/>
      <c r="BQ162" s="65"/>
      <c r="BR162" s="65"/>
      <c r="BS162" s="65"/>
      <c r="BT162" s="65"/>
      <c r="BU162" s="65"/>
      <c r="BV162" s="65"/>
      <c r="BW162" s="65"/>
      <c r="BX162" s="66"/>
      <c r="BY162" s="64"/>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65"/>
      <c r="DC162" s="65"/>
      <c r="DD162" s="66"/>
    </row>
    <row r="163" spans="1:108" ht="38.25" customHeight="1">
      <c r="A163" s="35"/>
      <c r="B163" s="68" t="s">
        <v>93</v>
      </c>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9"/>
      <c r="BJ163" s="64"/>
      <c r="BK163" s="65"/>
      <c r="BL163" s="65"/>
      <c r="BM163" s="65"/>
      <c r="BN163" s="65"/>
      <c r="BO163" s="65"/>
      <c r="BP163" s="65"/>
      <c r="BQ163" s="65"/>
      <c r="BR163" s="65"/>
      <c r="BS163" s="65"/>
      <c r="BT163" s="65"/>
      <c r="BU163" s="65"/>
      <c r="BV163" s="65"/>
      <c r="BW163" s="65"/>
      <c r="BX163" s="66"/>
      <c r="BY163" s="64"/>
      <c r="BZ163" s="65"/>
      <c r="CA163" s="65"/>
      <c r="CB163" s="65"/>
      <c r="CC163" s="65"/>
      <c r="CD163" s="65"/>
      <c r="CE163" s="65"/>
      <c r="CF163" s="65"/>
      <c r="CG163" s="65"/>
      <c r="CH163" s="65"/>
      <c r="CI163" s="65"/>
      <c r="CJ163" s="65"/>
      <c r="CK163" s="65"/>
      <c r="CL163" s="65"/>
      <c r="CM163" s="65"/>
      <c r="CN163" s="65"/>
      <c r="CO163" s="65"/>
      <c r="CP163" s="65"/>
      <c r="CQ163" s="65"/>
      <c r="CR163" s="65"/>
      <c r="CS163" s="65"/>
      <c r="CT163" s="65"/>
      <c r="CU163" s="65"/>
      <c r="CV163" s="65"/>
      <c r="CW163" s="65"/>
      <c r="CX163" s="65"/>
      <c r="CY163" s="65"/>
      <c r="CZ163" s="65"/>
      <c r="DA163" s="65"/>
      <c r="DB163" s="65"/>
      <c r="DC163" s="65"/>
      <c r="DD163" s="66"/>
    </row>
    <row r="164" spans="1:108" ht="18.75">
      <c r="A164" s="35"/>
      <c r="B164" s="65" t="s">
        <v>94</v>
      </c>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6"/>
      <c r="BJ164" s="64" t="s">
        <v>172</v>
      </c>
      <c r="BK164" s="65"/>
      <c r="BL164" s="65"/>
      <c r="BM164" s="65"/>
      <c r="BN164" s="65"/>
      <c r="BO164" s="65"/>
      <c r="BP164" s="65"/>
      <c r="BQ164" s="65"/>
      <c r="BR164" s="65"/>
      <c r="BS164" s="65"/>
      <c r="BT164" s="65"/>
      <c r="BU164" s="65"/>
      <c r="BV164" s="65"/>
      <c r="BW164" s="65"/>
      <c r="BX164" s="66"/>
      <c r="BY164" s="123">
        <v>130</v>
      </c>
      <c r="BZ164" s="124"/>
      <c r="CA164" s="124"/>
      <c r="CB164" s="124"/>
      <c r="CC164" s="124"/>
      <c r="CD164" s="124"/>
      <c r="CE164" s="124"/>
      <c r="CF164" s="124"/>
      <c r="CG164" s="124"/>
      <c r="CH164" s="124"/>
      <c r="CI164" s="124"/>
      <c r="CJ164" s="124"/>
      <c r="CK164" s="124"/>
      <c r="CL164" s="124"/>
      <c r="CM164" s="124"/>
      <c r="CN164" s="124"/>
      <c r="CO164" s="124"/>
      <c r="CP164" s="124"/>
      <c r="CQ164" s="124"/>
      <c r="CR164" s="124"/>
      <c r="CS164" s="124"/>
      <c r="CT164" s="124"/>
      <c r="CU164" s="124"/>
      <c r="CV164" s="124"/>
      <c r="CW164" s="124"/>
      <c r="CX164" s="124"/>
      <c r="CY164" s="124"/>
      <c r="CZ164" s="124"/>
      <c r="DA164" s="124"/>
      <c r="DB164" s="124"/>
      <c r="DC164" s="124"/>
      <c r="DD164" s="125"/>
    </row>
    <row r="165" spans="1:108" ht="18.75">
      <c r="A165" s="35"/>
      <c r="B165" s="65" t="s">
        <v>95</v>
      </c>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6"/>
      <c r="BJ165" s="64" t="s">
        <v>172</v>
      </c>
      <c r="BK165" s="65"/>
      <c r="BL165" s="65"/>
      <c r="BM165" s="65"/>
      <c r="BN165" s="65"/>
      <c r="BO165" s="65"/>
      <c r="BP165" s="65"/>
      <c r="BQ165" s="65"/>
      <c r="BR165" s="65"/>
      <c r="BS165" s="65"/>
      <c r="BT165" s="65"/>
      <c r="BU165" s="65"/>
      <c r="BV165" s="65"/>
      <c r="BW165" s="65"/>
      <c r="BX165" s="66"/>
      <c r="BY165" s="123" t="s">
        <v>170</v>
      </c>
      <c r="BZ165" s="124"/>
      <c r="CA165" s="124"/>
      <c r="CB165" s="124"/>
      <c r="CC165" s="124"/>
      <c r="CD165" s="124"/>
      <c r="CE165" s="124"/>
      <c r="CF165" s="124"/>
      <c r="CG165" s="124"/>
      <c r="CH165" s="124"/>
      <c r="CI165" s="124"/>
      <c r="CJ165" s="124"/>
      <c r="CK165" s="124"/>
      <c r="CL165" s="124"/>
      <c r="CM165" s="124"/>
      <c r="CN165" s="124"/>
      <c r="CO165" s="124"/>
      <c r="CP165" s="124"/>
      <c r="CQ165" s="124"/>
      <c r="CR165" s="124"/>
      <c r="CS165" s="124"/>
      <c r="CT165" s="124"/>
      <c r="CU165" s="124"/>
      <c r="CV165" s="124"/>
      <c r="CW165" s="124"/>
      <c r="CX165" s="124"/>
      <c r="CY165" s="124"/>
      <c r="CZ165" s="124"/>
      <c r="DA165" s="124"/>
      <c r="DB165" s="124"/>
      <c r="DC165" s="124"/>
      <c r="DD165" s="125"/>
    </row>
    <row r="166" spans="1:108" ht="18.75">
      <c r="A166" s="35"/>
      <c r="B166" s="65" t="s">
        <v>113</v>
      </c>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c r="BI166" s="66"/>
      <c r="BJ166" s="64" t="s">
        <v>172</v>
      </c>
      <c r="BK166" s="65"/>
      <c r="BL166" s="65"/>
      <c r="BM166" s="65"/>
      <c r="BN166" s="65"/>
      <c r="BO166" s="65"/>
      <c r="BP166" s="65"/>
      <c r="BQ166" s="65"/>
      <c r="BR166" s="65"/>
      <c r="BS166" s="65"/>
      <c r="BT166" s="65"/>
      <c r="BU166" s="65"/>
      <c r="BV166" s="65"/>
      <c r="BW166" s="65"/>
      <c r="BX166" s="66"/>
      <c r="BY166" s="123" t="s">
        <v>170</v>
      </c>
      <c r="BZ166" s="124"/>
      <c r="CA166" s="124"/>
      <c r="CB166" s="124"/>
      <c r="CC166" s="124"/>
      <c r="CD166" s="124"/>
      <c r="CE166" s="124"/>
      <c r="CF166" s="124"/>
      <c r="CG166" s="124"/>
      <c r="CH166" s="124"/>
      <c r="CI166" s="124"/>
      <c r="CJ166" s="124"/>
      <c r="CK166" s="124"/>
      <c r="CL166" s="124"/>
      <c r="CM166" s="124"/>
      <c r="CN166" s="124"/>
      <c r="CO166" s="124"/>
      <c r="CP166" s="124"/>
      <c r="CQ166" s="124"/>
      <c r="CR166" s="124"/>
      <c r="CS166" s="124"/>
      <c r="CT166" s="124"/>
      <c r="CU166" s="124"/>
      <c r="CV166" s="124"/>
      <c r="CW166" s="124"/>
      <c r="CX166" s="124"/>
      <c r="CY166" s="124"/>
      <c r="CZ166" s="124"/>
      <c r="DA166" s="124"/>
      <c r="DB166" s="124"/>
      <c r="DC166" s="124"/>
      <c r="DD166" s="125"/>
    </row>
    <row r="167" spans="1:108" ht="18.75">
      <c r="A167" s="35"/>
      <c r="B167" s="65" t="s">
        <v>96</v>
      </c>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c r="BG167" s="65"/>
      <c r="BH167" s="65"/>
      <c r="BI167" s="66"/>
      <c r="BJ167" s="64" t="s">
        <v>172</v>
      </c>
      <c r="BK167" s="65"/>
      <c r="BL167" s="65"/>
      <c r="BM167" s="65"/>
      <c r="BN167" s="65"/>
      <c r="BO167" s="65"/>
      <c r="BP167" s="65"/>
      <c r="BQ167" s="65"/>
      <c r="BR167" s="65"/>
      <c r="BS167" s="65"/>
      <c r="BT167" s="65"/>
      <c r="BU167" s="65"/>
      <c r="BV167" s="65"/>
      <c r="BW167" s="65"/>
      <c r="BX167" s="66"/>
      <c r="BY167" s="123">
        <v>135</v>
      </c>
      <c r="BZ167" s="124"/>
      <c r="CA167" s="124"/>
      <c r="CB167" s="124"/>
      <c r="CC167" s="124"/>
      <c r="CD167" s="124"/>
      <c r="CE167" s="124"/>
      <c r="CF167" s="124"/>
      <c r="CG167" s="124"/>
      <c r="CH167" s="124"/>
      <c r="CI167" s="124"/>
      <c r="CJ167" s="124"/>
      <c r="CK167" s="124"/>
      <c r="CL167" s="124"/>
      <c r="CM167" s="124"/>
      <c r="CN167" s="124"/>
      <c r="CO167" s="124"/>
      <c r="CP167" s="124"/>
      <c r="CQ167" s="124"/>
      <c r="CR167" s="124"/>
      <c r="CS167" s="124"/>
      <c r="CT167" s="124"/>
      <c r="CU167" s="124"/>
      <c r="CV167" s="124"/>
      <c r="CW167" s="124"/>
      <c r="CX167" s="124"/>
      <c r="CY167" s="124"/>
      <c r="CZ167" s="124"/>
      <c r="DA167" s="124"/>
      <c r="DB167" s="124"/>
      <c r="DC167" s="124"/>
      <c r="DD167" s="125"/>
    </row>
    <row r="168" spans="1:108" ht="41.25" customHeight="1">
      <c r="A168" s="35"/>
      <c r="B168" s="68" t="s">
        <v>97</v>
      </c>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9"/>
      <c r="BJ168" s="64" t="s">
        <v>171</v>
      </c>
      <c r="BK168" s="65"/>
      <c r="BL168" s="65"/>
      <c r="BM168" s="65"/>
      <c r="BN168" s="65"/>
      <c r="BO168" s="65"/>
      <c r="BP168" s="65"/>
      <c r="BQ168" s="65"/>
      <c r="BR168" s="65"/>
      <c r="BS168" s="65"/>
      <c r="BT168" s="65"/>
      <c r="BU168" s="65"/>
      <c r="BV168" s="65"/>
      <c r="BW168" s="65"/>
      <c r="BX168" s="66"/>
      <c r="BY168" s="64">
        <v>184</v>
      </c>
      <c r="BZ168" s="65"/>
      <c r="CA168" s="65"/>
      <c r="CB168" s="65"/>
      <c r="CC168" s="65"/>
      <c r="CD168" s="65"/>
      <c r="CE168" s="65"/>
      <c r="CF168" s="65"/>
      <c r="CG168" s="65"/>
      <c r="CH168" s="65"/>
      <c r="CI168" s="65"/>
      <c r="CJ168" s="65"/>
      <c r="CK168" s="65"/>
      <c r="CL168" s="65"/>
      <c r="CM168" s="65"/>
      <c r="CN168" s="65"/>
      <c r="CO168" s="65"/>
      <c r="CP168" s="65"/>
      <c r="CQ168" s="65"/>
      <c r="CR168" s="65"/>
      <c r="CS168" s="65"/>
      <c r="CT168" s="65"/>
      <c r="CU168" s="65"/>
      <c r="CV168" s="65"/>
      <c r="CW168" s="65"/>
      <c r="CX168" s="65"/>
      <c r="CY168" s="65"/>
      <c r="CZ168" s="65"/>
      <c r="DA168" s="65"/>
      <c r="DB168" s="65"/>
      <c r="DC168" s="65"/>
      <c r="DD168" s="66"/>
    </row>
    <row r="169" spans="1:108" ht="18.75">
      <c r="A169" s="36"/>
      <c r="B169" s="71" t="s">
        <v>61</v>
      </c>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2"/>
      <c r="BJ169" s="70"/>
      <c r="BK169" s="71"/>
      <c r="BL169" s="71"/>
      <c r="BM169" s="71"/>
      <c r="BN169" s="71"/>
      <c r="BO169" s="71"/>
      <c r="BP169" s="71"/>
      <c r="BQ169" s="71"/>
      <c r="BR169" s="71"/>
      <c r="BS169" s="71"/>
      <c r="BT169" s="71"/>
      <c r="BU169" s="71"/>
      <c r="BV169" s="71"/>
      <c r="BW169" s="71"/>
      <c r="BX169" s="72"/>
      <c r="BY169" s="70"/>
      <c r="BZ169" s="71"/>
      <c r="CA169" s="71"/>
      <c r="CB169" s="71"/>
      <c r="CC169" s="71"/>
      <c r="CD169" s="71"/>
      <c r="CE169" s="71"/>
      <c r="CF169" s="71"/>
      <c r="CG169" s="71"/>
      <c r="CH169" s="71"/>
      <c r="CI169" s="71"/>
      <c r="CJ169" s="71"/>
      <c r="CK169" s="71"/>
      <c r="CL169" s="71"/>
      <c r="CM169" s="71"/>
      <c r="CN169" s="71"/>
      <c r="CO169" s="71"/>
      <c r="CP169" s="71"/>
      <c r="CQ169" s="71"/>
      <c r="CR169" s="71"/>
      <c r="CS169" s="71"/>
      <c r="CT169" s="71"/>
      <c r="CU169" s="71"/>
      <c r="CV169" s="71"/>
      <c r="CW169" s="71"/>
      <c r="CX169" s="71"/>
      <c r="CY169" s="71"/>
      <c r="CZ169" s="71"/>
      <c r="DA169" s="71"/>
      <c r="DB169" s="71"/>
      <c r="DC169" s="71"/>
      <c r="DD169" s="72"/>
    </row>
    <row r="170" spans="1:108" ht="18.75">
      <c r="A170" s="37"/>
      <c r="B170" s="121" t="s">
        <v>98</v>
      </c>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c r="BB170" s="121"/>
      <c r="BC170" s="121"/>
      <c r="BD170" s="121"/>
      <c r="BE170" s="121"/>
      <c r="BF170" s="121"/>
      <c r="BG170" s="121"/>
      <c r="BH170" s="121"/>
      <c r="BI170" s="122"/>
      <c r="BJ170" s="77" t="s">
        <v>171</v>
      </c>
      <c r="BK170" s="78"/>
      <c r="BL170" s="78"/>
      <c r="BM170" s="78"/>
      <c r="BN170" s="78"/>
      <c r="BO170" s="78"/>
      <c r="BP170" s="78"/>
      <c r="BQ170" s="78"/>
      <c r="BR170" s="78"/>
      <c r="BS170" s="78"/>
      <c r="BT170" s="78"/>
      <c r="BU170" s="78"/>
      <c r="BV170" s="78"/>
      <c r="BW170" s="78"/>
      <c r="BX170" s="79"/>
      <c r="BY170" s="77">
        <v>184</v>
      </c>
      <c r="BZ170" s="78"/>
      <c r="CA170" s="78"/>
      <c r="CB170" s="78"/>
      <c r="CC170" s="78"/>
      <c r="CD170" s="7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9"/>
    </row>
    <row r="171" spans="1:108" ht="18.75">
      <c r="A171" s="35"/>
      <c r="B171" s="82" t="s">
        <v>99</v>
      </c>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3"/>
      <c r="BJ171" s="64"/>
      <c r="BK171" s="65"/>
      <c r="BL171" s="65"/>
      <c r="BM171" s="65"/>
      <c r="BN171" s="65"/>
      <c r="BO171" s="65"/>
      <c r="BP171" s="65"/>
      <c r="BQ171" s="65"/>
      <c r="BR171" s="65"/>
      <c r="BS171" s="65"/>
      <c r="BT171" s="65"/>
      <c r="BU171" s="65"/>
      <c r="BV171" s="65"/>
      <c r="BW171" s="65"/>
      <c r="BX171" s="66"/>
      <c r="BY171" s="64"/>
      <c r="BZ171" s="65"/>
      <c r="CA171" s="65"/>
      <c r="CB171" s="65"/>
      <c r="CC171" s="65"/>
      <c r="CD171" s="65"/>
      <c r="CE171" s="65"/>
      <c r="CF171" s="65"/>
      <c r="CG171" s="65"/>
      <c r="CH171" s="65"/>
      <c r="CI171" s="65"/>
      <c r="CJ171" s="65"/>
      <c r="CK171" s="65"/>
      <c r="CL171" s="65"/>
      <c r="CM171" s="65"/>
      <c r="CN171" s="65"/>
      <c r="CO171" s="65"/>
      <c r="CP171" s="65"/>
      <c r="CQ171" s="65"/>
      <c r="CR171" s="65"/>
      <c r="CS171" s="65"/>
      <c r="CT171" s="65"/>
      <c r="CU171" s="65"/>
      <c r="CV171" s="65"/>
      <c r="CW171" s="65"/>
      <c r="CX171" s="65"/>
      <c r="CY171" s="65"/>
      <c r="CZ171" s="65"/>
      <c r="DA171" s="65"/>
      <c r="DB171" s="65"/>
      <c r="DC171" s="65"/>
      <c r="DD171" s="66"/>
    </row>
    <row r="172" spans="1:108" ht="18.75">
      <c r="A172" s="35"/>
      <c r="B172" s="68" t="s">
        <v>100</v>
      </c>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9"/>
      <c r="BJ172" s="64"/>
      <c r="BK172" s="65"/>
      <c r="BL172" s="65"/>
      <c r="BM172" s="65"/>
      <c r="BN172" s="65"/>
      <c r="BO172" s="65"/>
      <c r="BP172" s="65"/>
      <c r="BQ172" s="65"/>
      <c r="BR172" s="65"/>
      <c r="BS172" s="65"/>
      <c r="BT172" s="65"/>
      <c r="BU172" s="65"/>
      <c r="BV172" s="65"/>
      <c r="BW172" s="65"/>
      <c r="BX172" s="66"/>
      <c r="BY172" s="64"/>
      <c r="BZ172" s="65"/>
      <c r="CA172" s="65"/>
      <c r="CB172" s="65"/>
      <c r="CC172" s="65"/>
      <c r="CD172" s="65"/>
      <c r="CE172" s="65"/>
      <c r="CF172" s="65"/>
      <c r="CG172" s="65"/>
      <c r="CH172" s="65"/>
      <c r="CI172" s="65"/>
      <c r="CJ172" s="65"/>
      <c r="CK172" s="65"/>
      <c r="CL172" s="65"/>
      <c r="CM172" s="65"/>
      <c r="CN172" s="65"/>
      <c r="CO172" s="65"/>
      <c r="CP172" s="65"/>
      <c r="CQ172" s="65"/>
      <c r="CR172" s="65"/>
      <c r="CS172" s="65"/>
      <c r="CT172" s="65"/>
      <c r="CU172" s="65"/>
      <c r="CV172" s="65"/>
      <c r="CW172" s="65"/>
      <c r="CX172" s="65"/>
      <c r="CY172" s="65"/>
      <c r="CZ172" s="65"/>
      <c r="DA172" s="65"/>
      <c r="DB172" s="65"/>
      <c r="DC172" s="65"/>
      <c r="DD172" s="66"/>
    </row>
    <row r="173" spans="1:108" ht="18.75">
      <c r="A173" s="35"/>
      <c r="B173" s="82" t="s">
        <v>166</v>
      </c>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3"/>
      <c r="BJ173" s="64"/>
      <c r="BK173" s="65"/>
      <c r="BL173" s="65"/>
      <c r="BM173" s="65"/>
      <c r="BN173" s="65"/>
      <c r="BO173" s="65"/>
      <c r="BP173" s="65"/>
      <c r="BQ173" s="65"/>
      <c r="BR173" s="65"/>
      <c r="BS173" s="65"/>
      <c r="BT173" s="65"/>
      <c r="BU173" s="65"/>
      <c r="BV173" s="65"/>
      <c r="BW173" s="65"/>
      <c r="BX173" s="66"/>
      <c r="BY173" s="64"/>
      <c r="BZ173" s="65"/>
      <c r="CA173" s="65"/>
      <c r="CB173" s="65"/>
      <c r="CC173" s="65"/>
      <c r="CD173" s="65"/>
      <c r="CE173" s="65"/>
      <c r="CF173" s="65"/>
      <c r="CG173" s="65"/>
      <c r="CH173" s="65"/>
      <c r="CI173" s="65"/>
      <c r="CJ173" s="65"/>
      <c r="CK173" s="65"/>
      <c r="CL173" s="65"/>
      <c r="CM173" s="65"/>
      <c r="CN173" s="65"/>
      <c r="CO173" s="65"/>
      <c r="CP173" s="65"/>
      <c r="CQ173" s="65"/>
      <c r="CR173" s="65"/>
      <c r="CS173" s="65"/>
      <c r="CT173" s="65"/>
      <c r="CU173" s="65"/>
      <c r="CV173" s="65"/>
      <c r="CW173" s="65"/>
      <c r="CX173" s="65"/>
      <c r="CY173" s="65"/>
      <c r="CZ173" s="65"/>
      <c r="DA173" s="65"/>
      <c r="DB173" s="65"/>
      <c r="DC173" s="65"/>
      <c r="DD173" s="66"/>
    </row>
    <row r="174" spans="1:108" ht="42.75" customHeight="1">
      <c r="A174" s="67" t="s">
        <v>93</v>
      </c>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9"/>
      <c r="BJ174" s="64"/>
      <c r="BK174" s="65"/>
      <c r="BL174" s="65"/>
      <c r="BM174" s="65"/>
      <c r="BN174" s="65"/>
      <c r="BO174" s="65"/>
      <c r="BP174" s="65"/>
      <c r="BQ174" s="65"/>
      <c r="BR174" s="65"/>
      <c r="BS174" s="65"/>
      <c r="BT174" s="65"/>
      <c r="BU174" s="65"/>
      <c r="BV174" s="65"/>
      <c r="BW174" s="65"/>
      <c r="BX174" s="66"/>
      <c r="BY174" s="64"/>
      <c r="BZ174" s="65"/>
      <c r="CA174" s="65"/>
      <c r="CB174" s="65"/>
      <c r="CC174" s="65"/>
      <c r="CD174" s="65"/>
      <c r="CE174" s="65"/>
      <c r="CF174" s="65"/>
      <c r="CG174" s="65"/>
      <c r="CH174" s="65"/>
      <c r="CI174" s="65"/>
      <c r="CJ174" s="65"/>
      <c r="CK174" s="65"/>
      <c r="CL174" s="65"/>
      <c r="CM174" s="65"/>
      <c r="CN174" s="65"/>
      <c r="CO174" s="65"/>
      <c r="CP174" s="65"/>
      <c r="CQ174" s="65"/>
      <c r="CR174" s="65"/>
      <c r="CS174" s="65"/>
      <c r="CT174" s="65"/>
      <c r="CU174" s="65"/>
      <c r="CV174" s="65"/>
      <c r="CW174" s="65"/>
      <c r="CX174" s="65"/>
      <c r="CY174" s="65"/>
      <c r="CZ174" s="65"/>
      <c r="DA174" s="65"/>
      <c r="DB174" s="65"/>
      <c r="DC174" s="65"/>
      <c r="DD174" s="66"/>
    </row>
    <row r="175" spans="1:108" ht="18.75">
      <c r="A175" s="64" t="s">
        <v>94</v>
      </c>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6"/>
      <c r="BJ175" s="64" t="s">
        <v>172</v>
      </c>
      <c r="BK175" s="65"/>
      <c r="BL175" s="65"/>
      <c r="BM175" s="65"/>
      <c r="BN175" s="65"/>
      <c r="BO175" s="65"/>
      <c r="BP175" s="65"/>
      <c r="BQ175" s="65"/>
      <c r="BR175" s="65"/>
      <c r="BS175" s="65"/>
      <c r="BT175" s="65"/>
      <c r="BU175" s="65"/>
      <c r="BV175" s="65"/>
      <c r="BW175" s="65"/>
      <c r="BX175" s="66"/>
      <c r="BY175" s="73">
        <v>130</v>
      </c>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4"/>
      <c r="CX175" s="74"/>
      <c r="CY175" s="74"/>
      <c r="CZ175" s="74"/>
      <c r="DA175" s="74"/>
      <c r="DB175" s="74"/>
      <c r="DC175" s="74"/>
      <c r="DD175" s="75"/>
    </row>
    <row r="176" spans="1:108" ht="18.75">
      <c r="A176" s="64" t="s">
        <v>95</v>
      </c>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65"/>
      <c r="BI176" s="66"/>
      <c r="BJ176" s="64" t="s">
        <v>172</v>
      </c>
      <c r="BK176" s="65"/>
      <c r="BL176" s="65"/>
      <c r="BM176" s="65"/>
      <c r="BN176" s="65"/>
      <c r="BO176" s="65"/>
      <c r="BP176" s="65"/>
      <c r="BQ176" s="65"/>
      <c r="BR176" s="65"/>
      <c r="BS176" s="65"/>
      <c r="BT176" s="65"/>
      <c r="BU176" s="65"/>
      <c r="BV176" s="65"/>
      <c r="BW176" s="65"/>
      <c r="BX176" s="66"/>
      <c r="BY176" s="73">
        <v>130</v>
      </c>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4"/>
      <c r="CY176" s="74"/>
      <c r="CZ176" s="74"/>
      <c r="DA176" s="74"/>
      <c r="DB176" s="74"/>
      <c r="DC176" s="74"/>
      <c r="DD176" s="75"/>
    </row>
    <row r="177" spans="1:108" ht="18.75">
      <c r="A177" s="64" t="s">
        <v>113</v>
      </c>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c r="BG177" s="65"/>
      <c r="BH177" s="65"/>
      <c r="BI177" s="66"/>
      <c r="BJ177" s="64" t="s">
        <v>172</v>
      </c>
      <c r="BK177" s="65"/>
      <c r="BL177" s="65"/>
      <c r="BM177" s="65"/>
      <c r="BN177" s="65"/>
      <c r="BO177" s="65"/>
      <c r="BP177" s="65"/>
      <c r="BQ177" s="65"/>
      <c r="BR177" s="65"/>
      <c r="BS177" s="65"/>
      <c r="BT177" s="65"/>
      <c r="BU177" s="65"/>
      <c r="BV177" s="65"/>
      <c r="BW177" s="65"/>
      <c r="BX177" s="66"/>
      <c r="BY177" s="73"/>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4"/>
      <c r="CX177" s="74"/>
      <c r="CY177" s="74"/>
      <c r="CZ177" s="74"/>
      <c r="DA177" s="74"/>
      <c r="DB177" s="74"/>
      <c r="DC177" s="74"/>
      <c r="DD177" s="75"/>
    </row>
    <row r="178" spans="1:108" ht="18.75">
      <c r="A178" s="64" t="s">
        <v>96</v>
      </c>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c r="BG178" s="65"/>
      <c r="BH178" s="65"/>
      <c r="BI178" s="66"/>
      <c r="BJ178" s="64" t="s">
        <v>172</v>
      </c>
      <c r="BK178" s="65"/>
      <c r="BL178" s="65"/>
      <c r="BM178" s="65"/>
      <c r="BN178" s="65"/>
      <c r="BO178" s="65"/>
      <c r="BP178" s="65"/>
      <c r="BQ178" s="65"/>
      <c r="BR178" s="65"/>
      <c r="BS178" s="65"/>
      <c r="BT178" s="65"/>
      <c r="BU178" s="65"/>
      <c r="BV178" s="65"/>
      <c r="BW178" s="65"/>
      <c r="BX178" s="66"/>
      <c r="BY178" s="73">
        <v>135</v>
      </c>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4"/>
      <c r="CW178" s="74"/>
      <c r="CX178" s="74"/>
      <c r="CY178" s="74"/>
      <c r="CZ178" s="74"/>
      <c r="DA178" s="74"/>
      <c r="DB178" s="74"/>
      <c r="DC178" s="74"/>
      <c r="DD178" s="75"/>
    </row>
    <row r="179" spans="1:108" ht="34.5" customHeight="1">
      <c r="A179" s="67" t="s">
        <v>97</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9"/>
      <c r="BJ179" s="64" t="s">
        <v>171</v>
      </c>
      <c r="BK179" s="65"/>
      <c r="BL179" s="65"/>
      <c r="BM179" s="65"/>
      <c r="BN179" s="65"/>
      <c r="BO179" s="65"/>
      <c r="BP179" s="65"/>
      <c r="BQ179" s="65"/>
      <c r="BR179" s="65"/>
      <c r="BS179" s="65"/>
      <c r="BT179" s="65"/>
      <c r="BU179" s="65"/>
      <c r="BV179" s="65"/>
      <c r="BW179" s="65"/>
      <c r="BX179" s="66"/>
      <c r="BY179" s="64">
        <v>76</v>
      </c>
      <c r="BZ179" s="65"/>
      <c r="CA179" s="65"/>
      <c r="CB179" s="65"/>
      <c r="CC179" s="65"/>
      <c r="CD179" s="65"/>
      <c r="CE179" s="65"/>
      <c r="CF179" s="65"/>
      <c r="CG179" s="65"/>
      <c r="CH179" s="65"/>
      <c r="CI179" s="65"/>
      <c r="CJ179" s="65"/>
      <c r="CK179" s="65"/>
      <c r="CL179" s="65"/>
      <c r="CM179" s="65"/>
      <c r="CN179" s="65"/>
      <c r="CO179" s="65"/>
      <c r="CP179" s="65"/>
      <c r="CQ179" s="65"/>
      <c r="CR179" s="65"/>
      <c r="CS179" s="65"/>
      <c r="CT179" s="65"/>
      <c r="CU179" s="65"/>
      <c r="CV179" s="65"/>
      <c r="CW179" s="65"/>
      <c r="CX179" s="65"/>
      <c r="CY179" s="65"/>
      <c r="CZ179" s="65"/>
      <c r="DA179" s="65"/>
      <c r="DB179" s="65"/>
      <c r="DC179" s="65"/>
      <c r="DD179" s="66"/>
    </row>
    <row r="180" spans="1:108" ht="18.75">
      <c r="A180" s="70" t="s">
        <v>61</v>
      </c>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2"/>
      <c r="BJ180" s="70"/>
      <c r="BK180" s="71"/>
      <c r="BL180" s="71"/>
      <c r="BM180" s="71"/>
      <c r="BN180" s="71"/>
      <c r="BO180" s="71"/>
      <c r="BP180" s="71"/>
      <c r="BQ180" s="71"/>
      <c r="BR180" s="71"/>
      <c r="BS180" s="71"/>
      <c r="BT180" s="71"/>
      <c r="BU180" s="71"/>
      <c r="BV180" s="71"/>
      <c r="BW180" s="71"/>
      <c r="BX180" s="72"/>
      <c r="BY180" s="70"/>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c r="CV180" s="71"/>
      <c r="CW180" s="71"/>
      <c r="CX180" s="71"/>
      <c r="CY180" s="71"/>
      <c r="CZ180" s="71"/>
      <c r="DA180" s="71"/>
      <c r="DB180" s="71"/>
      <c r="DC180" s="71"/>
      <c r="DD180" s="72"/>
    </row>
    <row r="181" spans="1:108" ht="18.75">
      <c r="A181" s="77" t="s">
        <v>98</v>
      </c>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9"/>
      <c r="BJ181" s="77" t="s">
        <v>171</v>
      </c>
      <c r="BK181" s="78"/>
      <c r="BL181" s="78"/>
      <c r="BM181" s="78"/>
      <c r="BN181" s="78"/>
      <c r="BO181" s="78"/>
      <c r="BP181" s="78"/>
      <c r="BQ181" s="78"/>
      <c r="BR181" s="78"/>
      <c r="BS181" s="78"/>
      <c r="BT181" s="78"/>
      <c r="BU181" s="78"/>
      <c r="BV181" s="78"/>
      <c r="BW181" s="78"/>
      <c r="BX181" s="79"/>
      <c r="BY181" s="77">
        <v>76</v>
      </c>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9"/>
    </row>
    <row r="182" spans="1:108" ht="18.75">
      <c r="A182" s="35"/>
      <c r="B182" s="82" t="s">
        <v>99</v>
      </c>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3"/>
      <c r="BJ182" s="64"/>
      <c r="BK182" s="65"/>
      <c r="BL182" s="65"/>
      <c r="BM182" s="65"/>
      <c r="BN182" s="65"/>
      <c r="BO182" s="65"/>
      <c r="BP182" s="65"/>
      <c r="BQ182" s="65"/>
      <c r="BR182" s="65"/>
      <c r="BS182" s="65"/>
      <c r="BT182" s="65"/>
      <c r="BU182" s="65"/>
      <c r="BV182" s="65"/>
      <c r="BW182" s="65"/>
      <c r="BX182" s="66"/>
      <c r="BY182" s="64"/>
      <c r="BZ182" s="65"/>
      <c r="CA182" s="65"/>
      <c r="CB182" s="65"/>
      <c r="CC182" s="65"/>
      <c r="CD182" s="65"/>
      <c r="CE182" s="65"/>
      <c r="CF182" s="65"/>
      <c r="CG182" s="65"/>
      <c r="CH182" s="65"/>
      <c r="CI182" s="65"/>
      <c r="CJ182" s="65"/>
      <c r="CK182" s="65"/>
      <c r="CL182" s="65"/>
      <c r="CM182" s="65"/>
      <c r="CN182" s="65"/>
      <c r="CO182" s="65"/>
      <c r="CP182" s="65"/>
      <c r="CQ182" s="65"/>
      <c r="CR182" s="65"/>
      <c r="CS182" s="65"/>
      <c r="CT182" s="65"/>
      <c r="CU182" s="65"/>
      <c r="CV182" s="65"/>
      <c r="CW182" s="65"/>
      <c r="CX182" s="65"/>
      <c r="CY182" s="65"/>
      <c r="CZ182" s="65"/>
      <c r="DA182" s="65"/>
      <c r="DB182" s="65"/>
      <c r="DC182" s="65"/>
      <c r="DD182" s="66"/>
    </row>
    <row r="183" spans="1:108" ht="18.75">
      <c r="A183" s="35"/>
      <c r="B183" s="68" t="s">
        <v>100</v>
      </c>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9"/>
      <c r="BJ183" s="64"/>
      <c r="BK183" s="65"/>
      <c r="BL183" s="65"/>
      <c r="BM183" s="65"/>
      <c r="BN183" s="65"/>
      <c r="BO183" s="65"/>
      <c r="BP183" s="65"/>
      <c r="BQ183" s="65"/>
      <c r="BR183" s="65"/>
      <c r="BS183" s="65"/>
      <c r="BT183" s="65"/>
      <c r="BU183" s="65"/>
      <c r="BV183" s="65"/>
      <c r="BW183" s="65"/>
      <c r="BX183" s="66"/>
      <c r="BY183" s="64"/>
      <c r="BZ183" s="65"/>
      <c r="CA183" s="65"/>
      <c r="CB183" s="65"/>
      <c r="CC183" s="65"/>
      <c r="CD183" s="65"/>
      <c r="CE183" s="65"/>
      <c r="CF183" s="65"/>
      <c r="CG183" s="65"/>
      <c r="CH183" s="65"/>
      <c r="CI183" s="65"/>
      <c r="CJ183" s="65"/>
      <c r="CK183" s="65"/>
      <c r="CL183" s="65"/>
      <c r="CM183" s="65"/>
      <c r="CN183" s="65"/>
      <c r="CO183" s="65"/>
      <c r="CP183" s="65"/>
      <c r="CQ183" s="65"/>
      <c r="CR183" s="65"/>
      <c r="CS183" s="65"/>
      <c r="CT183" s="65"/>
      <c r="CU183" s="65"/>
      <c r="CV183" s="65"/>
      <c r="CW183" s="65"/>
      <c r="CX183" s="65"/>
      <c r="CY183" s="65"/>
      <c r="CZ183" s="65"/>
      <c r="DA183" s="65"/>
      <c r="DB183" s="65"/>
      <c r="DC183" s="65"/>
      <c r="DD183" s="66"/>
    </row>
    <row r="184" spans="1:108" ht="18.75">
      <c r="A184" s="35"/>
      <c r="B184" s="82" t="s">
        <v>167</v>
      </c>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3"/>
      <c r="BJ184" s="64"/>
      <c r="BK184" s="65"/>
      <c r="BL184" s="65"/>
      <c r="BM184" s="65"/>
      <c r="BN184" s="65"/>
      <c r="BO184" s="65"/>
      <c r="BP184" s="65"/>
      <c r="BQ184" s="65"/>
      <c r="BR184" s="65"/>
      <c r="BS184" s="65"/>
      <c r="BT184" s="65"/>
      <c r="BU184" s="65"/>
      <c r="BV184" s="65"/>
      <c r="BW184" s="65"/>
      <c r="BX184" s="66"/>
      <c r="BY184" s="64"/>
      <c r="BZ184" s="65"/>
      <c r="CA184" s="65"/>
      <c r="CB184" s="65"/>
      <c r="CC184" s="65"/>
      <c r="CD184" s="65"/>
      <c r="CE184" s="65"/>
      <c r="CF184" s="65"/>
      <c r="CG184" s="65"/>
      <c r="CH184" s="65"/>
      <c r="CI184" s="65"/>
      <c r="CJ184" s="65"/>
      <c r="CK184" s="65"/>
      <c r="CL184" s="65"/>
      <c r="CM184" s="65"/>
      <c r="CN184" s="65"/>
      <c r="CO184" s="65"/>
      <c r="CP184" s="65"/>
      <c r="CQ184" s="65"/>
      <c r="CR184" s="65"/>
      <c r="CS184" s="65"/>
      <c r="CT184" s="65"/>
      <c r="CU184" s="65"/>
      <c r="CV184" s="65"/>
      <c r="CW184" s="65"/>
      <c r="CX184" s="65"/>
      <c r="CY184" s="65"/>
      <c r="CZ184" s="65"/>
      <c r="DA184" s="65"/>
      <c r="DB184" s="65"/>
      <c r="DC184" s="65"/>
      <c r="DD184" s="66"/>
    </row>
    <row r="185" spans="1:108" ht="18.75">
      <c r="A185" s="67" t="s">
        <v>93</v>
      </c>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9"/>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c r="CP185" s="76"/>
      <c r="CQ185" s="76"/>
      <c r="CR185" s="76"/>
      <c r="CS185" s="76"/>
      <c r="CT185" s="76"/>
      <c r="CU185" s="76"/>
      <c r="CV185" s="76"/>
      <c r="CW185" s="76"/>
      <c r="CX185" s="76"/>
      <c r="CY185" s="76"/>
      <c r="CZ185" s="76"/>
      <c r="DA185" s="76"/>
      <c r="DB185" s="76"/>
      <c r="DC185" s="76"/>
      <c r="DD185" s="76"/>
    </row>
    <row r="186" spans="1:108" ht="18.75">
      <c r="A186" s="64" t="s">
        <v>94</v>
      </c>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c r="BG186" s="65"/>
      <c r="BH186" s="65"/>
      <c r="BI186" s="66"/>
      <c r="BJ186" s="64" t="s">
        <v>172</v>
      </c>
      <c r="BK186" s="65"/>
      <c r="BL186" s="65"/>
      <c r="BM186" s="65"/>
      <c r="BN186" s="65"/>
      <c r="BO186" s="65"/>
      <c r="BP186" s="65"/>
      <c r="BQ186" s="65"/>
      <c r="BR186" s="65"/>
      <c r="BS186" s="65"/>
      <c r="BT186" s="65"/>
      <c r="BU186" s="65"/>
      <c r="BV186" s="65"/>
      <c r="BW186" s="65"/>
      <c r="BX186" s="66"/>
      <c r="BY186" s="80">
        <v>130</v>
      </c>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c r="CY186" s="80"/>
      <c r="CZ186" s="80"/>
      <c r="DA186" s="80"/>
      <c r="DB186" s="80"/>
      <c r="DC186" s="80"/>
      <c r="DD186" s="80"/>
    </row>
    <row r="187" spans="1:108" ht="18.75">
      <c r="A187" s="64" t="s">
        <v>95</v>
      </c>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65"/>
      <c r="BI187" s="66"/>
      <c r="BJ187" s="64" t="s">
        <v>172</v>
      </c>
      <c r="BK187" s="65"/>
      <c r="BL187" s="65"/>
      <c r="BM187" s="65"/>
      <c r="BN187" s="65"/>
      <c r="BO187" s="65"/>
      <c r="BP187" s="65"/>
      <c r="BQ187" s="65"/>
      <c r="BR187" s="65"/>
      <c r="BS187" s="65"/>
      <c r="BT187" s="65"/>
      <c r="BU187" s="65"/>
      <c r="BV187" s="65"/>
      <c r="BW187" s="65"/>
      <c r="BX187" s="66"/>
      <c r="BY187" s="80">
        <v>130</v>
      </c>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c r="CY187" s="80"/>
      <c r="CZ187" s="80"/>
      <c r="DA187" s="80"/>
      <c r="DB187" s="80"/>
      <c r="DC187" s="80"/>
      <c r="DD187" s="80"/>
    </row>
    <row r="188" spans="1:108" ht="18.75">
      <c r="A188" s="64" t="s">
        <v>113</v>
      </c>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c r="BG188" s="65"/>
      <c r="BH188" s="65"/>
      <c r="BI188" s="66"/>
      <c r="BJ188" s="64" t="s">
        <v>172</v>
      </c>
      <c r="BK188" s="65"/>
      <c r="BL188" s="65"/>
      <c r="BM188" s="65"/>
      <c r="BN188" s="65"/>
      <c r="BO188" s="65"/>
      <c r="BP188" s="65"/>
      <c r="BQ188" s="65"/>
      <c r="BR188" s="65"/>
      <c r="BS188" s="65"/>
      <c r="BT188" s="65"/>
      <c r="BU188" s="65"/>
      <c r="BV188" s="65"/>
      <c r="BW188" s="65"/>
      <c r="BX188" s="66"/>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row>
    <row r="189" spans="1:108" ht="18.75">
      <c r="A189" s="64" t="s">
        <v>96</v>
      </c>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6"/>
      <c r="BJ189" s="64" t="s">
        <v>172</v>
      </c>
      <c r="BK189" s="65"/>
      <c r="BL189" s="65"/>
      <c r="BM189" s="65"/>
      <c r="BN189" s="65"/>
      <c r="BO189" s="65"/>
      <c r="BP189" s="65"/>
      <c r="BQ189" s="65"/>
      <c r="BR189" s="65"/>
      <c r="BS189" s="65"/>
      <c r="BT189" s="65"/>
      <c r="BU189" s="65"/>
      <c r="BV189" s="65"/>
      <c r="BW189" s="65"/>
      <c r="BX189" s="66"/>
      <c r="BY189" s="80">
        <v>135</v>
      </c>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80"/>
      <c r="DD189" s="80"/>
    </row>
    <row r="190" spans="1:108" ht="18.75">
      <c r="A190" s="67" t="s">
        <v>97</v>
      </c>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9"/>
      <c r="BJ190" s="76" t="s">
        <v>171</v>
      </c>
      <c r="BK190" s="76"/>
      <c r="BL190" s="76"/>
      <c r="BM190" s="76"/>
      <c r="BN190" s="76"/>
      <c r="BO190" s="76"/>
      <c r="BP190" s="76"/>
      <c r="BQ190" s="76"/>
      <c r="BR190" s="76"/>
      <c r="BS190" s="76"/>
      <c r="BT190" s="76"/>
      <c r="BU190" s="76"/>
      <c r="BV190" s="76"/>
      <c r="BW190" s="76"/>
      <c r="BX190" s="76"/>
      <c r="BY190" s="76">
        <v>62</v>
      </c>
      <c r="BZ190" s="76"/>
      <c r="CA190" s="76"/>
      <c r="CB190" s="76"/>
      <c r="CC190" s="76"/>
      <c r="CD190" s="76"/>
      <c r="CE190" s="76"/>
      <c r="CF190" s="76"/>
      <c r="CG190" s="76"/>
      <c r="CH190" s="76"/>
      <c r="CI190" s="76"/>
      <c r="CJ190" s="76"/>
      <c r="CK190" s="76"/>
      <c r="CL190" s="76"/>
      <c r="CM190" s="76"/>
      <c r="CN190" s="76"/>
      <c r="CO190" s="76"/>
      <c r="CP190" s="76"/>
      <c r="CQ190" s="76"/>
      <c r="CR190" s="76"/>
      <c r="CS190" s="76"/>
      <c r="CT190" s="76"/>
      <c r="CU190" s="76"/>
      <c r="CV190" s="76"/>
      <c r="CW190" s="76"/>
      <c r="CX190" s="76"/>
      <c r="CY190" s="76"/>
      <c r="CZ190" s="76"/>
      <c r="DA190" s="76"/>
      <c r="DB190" s="76"/>
      <c r="DC190" s="76"/>
      <c r="DD190" s="76"/>
    </row>
    <row r="191" spans="1:108" ht="18.75">
      <c r="A191" s="70" t="s">
        <v>61</v>
      </c>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2"/>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6"/>
      <c r="CY191" s="76"/>
      <c r="CZ191" s="76"/>
      <c r="DA191" s="76"/>
      <c r="DB191" s="76"/>
      <c r="DC191" s="76"/>
      <c r="DD191" s="76"/>
    </row>
    <row r="192" spans="1:108" ht="18.75">
      <c r="A192" s="77" t="s">
        <v>98</v>
      </c>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9"/>
      <c r="BJ192" s="76" t="s">
        <v>171</v>
      </c>
      <c r="BK192" s="76"/>
      <c r="BL192" s="76"/>
      <c r="BM192" s="76"/>
      <c r="BN192" s="76"/>
      <c r="BO192" s="76"/>
      <c r="BP192" s="76"/>
      <c r="BQ192" s="76"/>
      <c r="BR192" s="76"/>
      <c r="BS192" s="76"/>
      <c r="BT192" s="76"/>
      <c r="BU192" s="76"/>
      <c r="BV192" s="76"/>
      <c r="BW192" s="76"/>
      <c r="BX192" s="76"/>
      <c r="BY192" s="76">
        <v>62</v>
      </c>
      <c r="BZ192" s="76"/>
      <c r="CA192" s="76"/>
      <c r="CB192" s="76"/>
      <c r="CC192" s="76"/>
      <c r="CD192" s="76"/>
      <c r="CE192" s="76"/>
      <c r="CF192" s="76"/>
      <c r="CG192" s="76"/>
      <c r="CH192" s="76"/>
      <c r="CI192" s="76"/>
      <c r="CJ192" s="76"/>
      <c r="CK192" s="76"/>
      <c r="CL192" s="76"/>
      <c r="CM192" s="76"/>
      <c r="CN192" s="76"/>
      <c r="CO192" s="76"/>
      <c r="CP192" s="76"/>
      <c r="CQ192" s="76"/>
      <c r="CR192" s="76"/>
      <c r="CS192" s="76"/>
      <c r="CT192" s="76"/>
      <c r="CU192" s="76"/>
      <c r="CV192" s="76"/>
      <c r="CW192" s="76"/>
      <c r="CX192" s="76"/>
      <c r="CY192" s="76"/>
      <c r="CZ192" s="76"/>
      <c r="DA192" s="76"/>
      <c r="DB192" s="76"/>
      <c r="DC192" s="76"/>
      <c r="DD192" s="76"/>
    </row>
    <row r="193" spans="1:108" ht="18.75">
      <c r="A193" s="81" t="s">
        <v>168</v>
      </c>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3"/>
      <c r="BJ193" s="76"/>
      <c r="BK193" s="76"/>
      <c r="BL193" s="76"/>
      <c r="BM193" s="76"/>
      <c r="BN193" s="76"/>
      <c r="BO193" s="76"/>
      <c r="BP193" s="76"/>
      <c r="BQ193" s="76"/>
      <c r="BR193" s="76"/>
      <c r="BS193" s="76"/>
      <c r="BT193" s="76"/>
      <c r="BU193" s="76"/>
      <c r="BV193" s="76"/>
      <c r="BW193" s="76"/>
      <c r="BX193" s="76"/>
      <c r="BY193" s="76"/>
      <c r="BZ193" s="76"/>
      <c r="CA193" s="76"/>
      <c r="CB193" s="76"/>
      <c r="CC193" s="76"/>
      <c r="CD193" s="76"/>
      <c r="CE193" s="76"/>
      <c r="CF193" s="76"/>
      <c r="CG193" s="76"/>
      <c r="CH193" s="76"/>
      <c r="CI193" s="76"/>
      <c r="CJ193" s="76"/>
      <c r="CK193" s="76"/>
      <c r="CL193" s="76"/>
      <c r="CM193" s="76"/>
      <c r="CN193" s="76"/>
      <c r="CO193" s="76"/>
      <c r="CP193" s="76"/>
      <c r="CQ193" s="76"/>
      <c r="CR193" s="76"/>
      <c r="CS193" s="76"/>
      <c r="CT193" s="76"/>
      <c r="CU193" s="76"/>
      <c r="CV193" s="76"/>
      <c r="CW193" s="76"/>
      <c r="CX193" s="76"/>
      <c r="CY193" s="76"/>
      <c r="CZ193" s="76"/>
      <c r="DA193" s="76"/>
      <c r="DB193" s="76"/>
      <c r="DC193" s="76"/>
      <c r="DD193" s="76"/>
    </row>
    <row r="194" spans="1:108" ht="18.75">
      <c r="A194" s="67" t="s">
        <v>93</v>
      </c>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9"/>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6"/>
      <c r="CY194" s="76"/>
      <c r="CZ194" s="76"/>
      <c r="DA194" s="76"/>
      <c r="DB194" s="76"/>
      <c r="DC194" s="76"/>
      <c r="DD194" s="76"/>
    </row>
    <row r="195" spans="1:108" ht="18.75">
      <c r="A195" s="64" t="s">
        <v>94</v>
      </c>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c r="BG195" s="65"/>
      <c r="BH195" s="65"/>
      <c r="BI195" s="66"/>
      <c r="BJ195" s="64" t="s">
        <v>172</v>
      </c>
      <c r="BK195" s="65"/>
      <c r="BL195" s="65"/>
      <c r="BM195" s="65"/>
      <c r="BN195" s="65"/>
      <c r="BO195" s="65"/>
      <c r="BP195" s="65"/>
      <c r="BQ195" s="65"/>
      <c r="BR195" s="65"/>
      <c r="BS195" s="65"/>
      <c r="BT195" s="65"/>
      <c r="BU195" s="65"/>
      <c r="BV195" s="65"/>
      <c r="BW195" s="65"/>
      <c r="BX195" s="66"/>
      <c r="BY195" s="80">
        <v>130</v>
      </c>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0"/>
      <c r="DD195" s="80"/>
    </row>
    <row r="196" spans="1:108" ht="18.75">
      <c r="A196" s="64" t="s">
        <v>95</v>
      </c>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c r="BG196" s="65"/>
      <c r="BH196" s="65"/>
      <c r="BI196" s="66"/>
      <c r="BJ196" s="64" t="s">
        <v>172</v>
      </c>
      <c r="BK196" s="65"/>
      <c r="BL196" s="65"/>
      <c r="BM196" s="65"/>
      <c r="BN196" s="65"/>
      <c r="BO196" s="65"/>
      <c r="BP196" s="65"/>
      <c r="BQ196" s="65"/>
      <c r="BR196" s="65"/>
      <c r="BS196" s="65"/>
      <c r="BT196" s="65"/>
      <c r="BU196" s="65"/>
      <c r="BV196" s="65"/>
      <c r="BW196" s="65"/>
      <c r="BX196" s="66"/>
      <c r="BY196" s="80">
        <v>130</v>
      </c>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row>
    <row r="197" spans="1:108" ht="18.75">
      <c r="A197" s="64" t="s">
        <v>113</v>
      </c>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c r="BG197" s="65"/>
      <c r="BH197" s="65"/>
      <c r="BI197" s="66"/>
      <c r="BJ197" s="64" t="s">
        <v>172</v>
      </c>
      <c r="BK197" s="65"/>
      <c r="BL197" s="65"/>
      <c r="BM197" s="65"/>
      <c r="BN197" s="65"/>
      <c r="BO197" s="65"/>
      <c r="BP197" s="65"/>
      <c r="BQ197" s="65"/>
      <c r="BR197" s="65"/>
      <c r="BS197" s="65"/>
      <c r="BT197" s="65"/>
      <c r="BU197" s="65"/>
      <c r="BV197" s="65"/>
      <c r="BW197" s="65"/>
      <c r="BX197" s="66"/>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c r="CY197" s="80"/>
      <c r="CZ197" s="80"/>
      <c r="DA197" s="80"/>
      <c r="DB197" s="80"/>
      <c r="DC197" s="80"/>
      <c r="DD197" s="80"/>
    </row>
    <row r="198" spans="1:108" ht="18.75">
      <c r="A198" s="64" t="s">
        <v>96</v>
      </c>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c r="BG198" s="65"/>
      <c r="BH198" s="65"/>
      <c r="BI198" s="66"/>
      <c r="BJ198" s="64" t="s">
        <v>172</v>
      </c>
      <c r="BK198" s="65"/>
      <c r="BL198" s="65"/>
      <c r="BM198" s="65"/>
      <c r="BN198" s="65"/>
      <c r="BO198" s="65"/>
      <c r="BP198" s="65"/>
      <c r="BQ198" s="65"/>
      <c r="BR198" s="65"/>
      <c r="BS198" s="65"/>
      <c r="BT198" s="65"/>
      <c r="BU198" s="65"/>
      <c r="BV198" s="65"/>
      <c r="BW198" s="65"/>
      <c r="BX198" s="66"/>
      <c r="BY198" s="80">
        <v>135</v>
      </c>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c r="CY198" s="80"/>
      <c r="CZ198" s="80"/>
      <c r="DA198" s="80"/>
      <c r="DB198" s="80"/>
      <c r="DC198" s="80"/>
      <c r="DD198" s="80"/>
    </row>
    <row r="199" spans="1:108" ht="18.75">
      <c r="A199" s="67" t="s">
        <v>97</v>
      </c>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9"/>
      <c r="BJ199" s="64" t="s">
        <v>171</v>
      </c>
      <c r="BK199" s="65"/>
      <c r="BL199" s="65"/>
      <c r="BM199" s="65"/>
      <c r="BN199" s="65"/>
      <c r="BO199" s="65"/>
      <c r="BP199" s="65"/>
      <c r="BQ199" s="65"/>
      <c r="BR199" s="65"/>
      <c r="BS199" s="65"/>
      <c r="BT199" s="65"/>
      <c r="BU199" s="65"/>
      <c r="BV199" s="65"/>
      <c r="BW199" s="65"/>
      <c r="BX199" s="66"/>
      <c r="BY199" s="64">
        <v>115</v>
      </c>
      <c r="BZ199" s="65"/>
      <c r="CA199" s="65"/>
      <c r="CB199" s="65"/>
      <c r="CC199" s="65"/>
      <c r="CD199" s="65"/>
      <c r="CE199" s="65"/>
      <c r="CF199" s="65"/>
      <c r="CG199" s="65"/>
      <c r="CH199" s="65"/>
      <c r="CI199" s="65"/>
      <c r="CJ199" s="65"/>
      <c r="CK199" s="65"/>
      <c r="CL199" s="65"/>
      <c r="CM199" s="65"/>
      <c r="CN199" s="65"/>
      <c r="CO199" s="65"/>
      <c r="CP199" s="65"/>
      <c r="CQ199" s="65"/>
      <c r="CR199" s="65"/>
      <c r="CS199" s="65"/>
      <c r="CT199" s="65"/>
      <c r="CU199" s="65"/>
      <c r="CV199" s="65"/>
      <c r="CW199" s="65"/>
      <c r="CX199" s="65"/>
      <c r="CY199" s="65"/>
      <c r="CZ199" s="65"/>
      <c r="DA199" s="65"/>
      <c r="DB199" s="65"/>
      <c r="DC199" s="65"/>
      <c r="DD199" s="66"/>
    </row>
    <row r="200" spans="1:108" ht="18.75">
      <c r="A200" s="70" t="s">
        <v>61</v>
      </c>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2"/>
      <c r="BJ200" s="64"/>
      <c r="BK200" s="65"/>
      <c r="BL200" s="65"/>
      <c r="BM200" s="65"/>
      <c r="BN200" s="65"/>
      <c r="BO200" s="65"/>
      <c r="BP200" s="65"/>
      <c r="BQ200" s="65"/>
      <c r="BR200" s="65"/>
      <c r="BS200" s="65"/>
      <c r="BT200" s="65"/>
      <c r="BU200" s="65"/>
      <c r="BV200" s="65"/>
      <c r="BW200" s="65"/>
      <c r="BX200" s="66"/>
      <c r="BY200" s="64"/>
      <c r="BZ200" s="65"/>
      <c r="CA200" s="65"/>
      <c r="CB200" s="65"/>
      <c r="CC200" s="65"/>
      <c r="CD200" s="65"/>
      <c r="CE200" s="65"/>
      <c r="CF200" s="65"/>
      <c r="CG200" s="65"/>
      <c r="CH200" s="65"/>
      <c r="CI200" s="65"/>
      <c r="CJ200" s="65"/>
      <c r="CK200" s="65"/>
      <c r="CL200" s="65"/>
      <c r="CM200" s="65"/>
      <c r="CN200" s="65"/>
      <c r="CO200" s="65"/>
      <c r="CP200" s="65"/>
      <c r="CQ200" s="65"/>
      <c r="CR200" s="65"/>
      <c r="CS200" s="65"/>
      <c r="CT200" s="65"/>
      <c r="CU200" s="65"/>
      <c r="CV200" s="65"/>
      <c r="CW200" s="65"/>
      <c r="CX200" s="65"/>
      <c r="CY200" s="65"/>
      <c r="CZ200" s="65"/>
      <c r="DA200" s="65"/>
      <c r="DB200" s="65"/>
      <c r="DC200" s="65"/>
      <c r="DD200" s="66"/>
    </row>
    <row r="201" spans="1:108" ht="18.75">
      <c r="A201" s="77" t="s">
        <v>98</v>
      </c>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9"/>
      <c r="BJ201" s="64" t="s">
        <v>171</v>
      </c>
      <c r="BK201" s="65"/>
      <c r="BL201" s="65"/>
      <c r="BM201" s="65"/>
      <c r="BN201" s="65"/>
      <c r="BO201" s="65"/>
      <c r="BP201" s="65"/>
      <c r="BQ201" s="65"/>
      <c r="BR201" s="65"/>
      <c r="BS201" s="65"/>
      <c r="BT201" s="65"/>
      <c r="BU201" s="65"/>
      <c r="BV201" s="65"/>
      <c r="BW201" s="65"/>
      <c r="BX201" s="66"/>
      <c r="BY201" s="64">
        <v>115</v>
      </c>
      <c r="BZ201" s="65"/>
      <c r="CA201" s="65"/>
      <c r="CB201" s="65"/>
      <c r="CC201" s="65"/>
      <c r="CD201" s="65"/>
      <c r="CE201" s="65"/>
      <c r="CF201" s="65"/>
      <c r="CG201" s="65"/>
      <c r="CH201" s="65"/>
      <c r="CI201" s="65"/>
      <c r="CJ201" s="65"/>
      <c r="CK201" s="65"/>
      <c r="CL201" s="65"/>
      <c r="CM201" s="65"/>
      <c r="CN201" s="65"/>
      <c r="CO201" s="65"/>
      <c r="CP201" s="65"/>
      <c r="CQ201" s="65"/>
      <c r="CR201" s="65"/>
      <c r="CS201" s="65"/>
      <c r="CT201" s="65"/>
      <c r="CU201" s="65"/>
      <c r="CV201" s="65"/>
      <c r="CW201" s="65"/>
      <c r="CX201" s="65"/>
      <c r="CY201" s="65"/>
      <c r="CZ201" s="65"/>
      <c r="DA201" s="65"/>
      <c r="DB201" s="65"/>
      <c r="DC201" s="65"/>
      <c r="DD201" s="66"/>
    </row>
    <row r="202" spans="1:108" ht="18.75">
      <c r="A202" s="81" t="s">
        <v>169</v>
      </c>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3"/>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c r="CF202" s="76"/>
      <c r="CG202" s="76"/>
      <c r="CH202" s="76"/>
      <c r="CI202" s="76"/>
      <c r="CJ202" s="76"/>
      <c r="CK202" s="76"/>
      <c r="CL202" s="76"/>
      <c r="CM202" s="76"/>
      <c r="CN202" s="76"/>
      <c r="CO202" s="76"/>
      <c r="CP202" s="76"/>
      <c r="CQ202" s="76"/>
      <c r="CR202" s="76"/>
      <c r="CS202" s="76"/>
      <c r="CT202" s="76"/>
      <c r="CU202" s="76"/>
      <c r="CV202" s="76"/>
      <c r="CW202" s="76"/>
      <c r="CX202" s="76"/>
      <c r="CY202" s="76"/>
      <c r="CZ202" s="76"/>
      <c r="DA202" s="76"/>
      <c r="DB202" s="76"/>
      <c r="DC202" s="76"/>
      <c r="DD202" s="76"/>
    </row>
    <row r="203" spans="1:108" ht="18.75">
      <c r="A203" s="67" t="s">
        <v>93</v>
      </c>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9"/>
      <c r="BJ203" s="76"/>
      <c r="BK203" s="76"/>
      <c r="BL203" s="76"/>
      <c r="BM203" s="76"/>
      <c r="BN203" s="76"/>
      <c r="BO203" s="76"/>
      <c r="BP203" s="76"/>
      <c r="BQ203" s="76"/>
      <c r="BR203" s="76"/>
      <c r="BS203" s="76"/>
      <c r="BT203" s="76"/>
      <c r="BU203" s="76"/>
      <c r="BV203" s="76"/>
      <c r="BW203" s="76"/>
      <c r="BX203" s="76"/>
      <c r="BY203" s="76"/>
      <c r="BZ203" s="76"/>
      <c r="CA203" s="76"/>
      <c r="CB203" s="76"/>
      <c r="CC203" s="76"/>
      <c r="CD203" s="76"/>
      <c r="CE203" s="76"/>
      <c r="CF203" s="76"/>
      <c r="CG203" s="76"/>
      <c r="CH203" s="76"/>
      <c r="CI203" s="76"/>
      <c r="CJ203" s="76"/>
      <c r="CK203" s="76"/>
      <c r="CL203" s="76"/>
      <c r="CM203" s="76"/>
      <c r="CN203" s="76"/>
      <c r="CO203" s="76"/>
      <c r="CP203" s="76"/>
      <c r="CQ203" s="76"/>
      <c r="CR203" s="76"/>
      <c r="CS203" s="76"/>
      <c r="CT203" s="76"/>
      <c r="CU203" s="76"/>
      <c r="CV203" s="76"/>
      <c r="CW203" s="76"/>
      <c r="CX203" s="76"/>
      <c r="CY203" s="76"/>
      <c r="CZ203" s="76"/>
      <c r="DA203" s="76"/>
      <c r="DB203" s="76"/>
      <c r="DC203" s="76"/>
      <c r="DD203" s="76"/>
    </row>
    <row r="204" spans="1:108" ht="18.75">
      <c r="A204" s="64" t="s">
        <v>94</v>
      </c>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c r="BI204" s="66"/>
      <c r="BJ204" s="64" t="s">
        <v>172</v>
      </c>
      <c r="BK204" s="65"/>
      <c r="BL204" s="65"/>
      <c r="BM204" s="65"/>
      <c r="BN204" s="65"/>
      <c r="BO204" s="65"/>
      <c r="BP204" s="65"/>
      <c r="BQ204" s="65"/>
      <c r="BR204" s="65"/>
      <c r="BS204" s="65"/>
      <c r="BT204" s="65"/>
      <c r="BU204" s="65"/>
      <c r="BV204" s="65"/>
      <c r="BW204" s="65"/>
      <c r="BX204" s="66"/>
      <c r="BY204" s="73">
        <v>130</v>
      </c>
      <c r="BZ204" s="74"/>
      <c r="CA204" s="74"/>
      <c r="CB204" s="74"/>
      <c r="CC204" s="74"/>
      <c r="CD204" s="74"/>
      <c r="CE204" s="74"/>
      <c r="CF204" s="74"/>
      <c r="CG204" s="74"/>
      <c r="CH204" s="74"/>
      <c r="CI204" s="74"/>
      <c r="CJ204" s="74"/>
      <c r="CK204" s="74"/>
      <c r="CL204" s="74"/>
      <c r="CM204" s="74"/>
      <c r="CN204" s="74"/>
      <c r="CO204" s="74"/>
      <c r="CP204" s="74"/>
      <c r="CQ204" s="74"/>
      <c r="CR204" s="74"/>
      <c r="CS204" s="74"/>
      <c r="CT204" s="74"/>
      <c r="CU204" s="74"/>
      <c r="CV204" s="74"/>
      <c r="CW204" s="74"/>
      <c r="CX204" s="74"/>
      <c r="CY204" s="74"/>
      <c r="CZ204" s="74"/>
      <c r="DA204" s="74"/>
      <c r="DB204" s="74"/>
      <c r="DC204" s="74"/>
      <c r="DD204" s="75"/>
    </row>
    <row r="205" spans="1:108" ht="18.75">
      <c r="A205" s="64" t="s">
        <v>95</v>
      </c>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65"/>
      <c r="BI205" s="66"/>
      <c r="BJ205" s="64" t="s">
        <v>172</v>
      </c>
      <c r="BK205" s="65"/>
      <c r="BL205" s="65"/>
      <c r="BM205" s="65"/>
      <c r="BN205" s="65"/>
      <c r="BO205" s="65"/>
      <c r="BP205" s="65"/>
      <c r="BQ205" s="65"/>
      <c r="BR205" s="65"/>
      <c r="BS205" s="65"/>
      <c r="BT205" s="65"/>
      <c r="BU205" s="65"/>
      <c r="BV205" s="65"/>
      <c r="BW205" s="65"/>
      <c r="BX205" s="66"/>
      <c r="BY205" s="73">
        <v>130</v>
      </c>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4"/>
      <c r="CW205" s="74"/>
      <c r="CX205" s="74"/>
      <c r="CY205" s="74"/>
      <c r="CZ205" s="74"/>
      <c r="DA205" s="74"/>
      <c r="DB205" s="74"/>
      <c r="DC205" s="74"/>
      <c r="DD205" s="75"/>
    </row>
    <row r="206" spans="1:108" ht="18.75">
      <c r="A206" s="64" t="s">
        <v>113</v>
      </c>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65"/>
      <c r="BI206" s="66"/>
      <c r="BJ206" s="64" t="s">
        <v>172</v>
      </c>
      <c r="BK206" s="65"/>
      <c r="BL206" s="65"/>
      <c r="BM206" s="65"/>
      <c r="BN206" s="65"/>
      <c r="BO206" s="65"/>
      <c r="BP206" s="65"/>
      <c r="BQ206" s="65"/>
      <c r="BR206" s="65"/>
      <c r="BS206" s="65"/>
      <c r="BT206" s="65"/>
      <c r="BU206" s="65"/>
      <c r="BV206" s="65"/>
      <c r="BW206" s="65"/>
      <c r="BX206" s="66"/>
      <c r="BY206" s="73"/>
      <c r="BZ206" s="74"/>
      <c r="CA206" s="74"/>
      <c r="CB206" s="74"/>
      <c r="CC206" s="74"/>
      <c r="CD206" s="74"/>
      <c r="CE206" s="74"/>
      <c r="CF206" s="74"/>
      <c r="CG206" s="74"/>
      <c r="CH206" s="74"/>
      <c r="CI206" s="74"/>
      <c r="CJ206" s="74"/>
      <c r="CK206" s="74"/>
      <c r="CL206" s="74"/>
      <c r="CM206" s="74"/>
      <c r="CN206" s="74"/>
      <c r="CO206" s="74"/>
      <c r="CP206" s="74"/>
      <c r="CQ206" s="74"/>
      <c r="CR206" s="74"/>
      <c r="CS206" s="74"/>
      <c r="CT206" s="74"/>
      <c r="CU206" s="74"/>
      <c r="CV206" s="74"/>
      <c r="CW206" s="74"/>
      <c r="CX206" s="74"/>
      <c r="CY206" s="74"/>
      <c r="CZ206" s="74"/>
      <c r="DA206" s="74"/>
      <c r="DB206" s="74"/>
      <c r="DC206" s="74"/>
      <c r="DD206" s="75"/>
    </row>
    <row r="207" spans="1:108" ht="18.75">
      <c r="A207" s="64" t="s">
        <v>96</v>
      </c>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c r="BG207" s="65"/>
      <c r="BH207" s="65"/>
      <c r="BI207" s="66"/>
      <c r="BJ207" s="64" t="s">
        <v>172</v>
      </c>
      <c r="BK207" s="65"/>
      <c r="BL207" s="65"/>
      <c r="BM207" s="65"/>
      <c r="BN207" s="65"/>
      <c r="BO207" s="65"/>
      <c r="BP207" s="65"/>
      <c r="BQ207" s="65"/>
      <c r="BR207" s="65"/>
      <c r="BS207" s="65"/>
      <c r="BT207" s="65"/>
      <c r="BU207" s="65"/>
      <c r="BV207" s="65"/>
      <c r="BW207" s="65"/>
      <c r="BX207" s="66"/>
      <c r="BY207" s="73">
        <v>135</v>
      </c>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c r="DB207" s="74"/>
      <c r="DC207" s="74"/>
      <c r="DD207" s="75"/>
    </row>
    <row r="208" spans="1:108" ht="18.75">
      <c r="A208" s="67" t="s">
        <v>97</v>
      </c>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9"/>
      <c r="BJ208" s="64" t="s">
        <v>171</v>
      </c>
      <c r="BK208" s="65"/>
      <c r="BL208" s="65"/>
      <c r="BM208" s="65"/>
      <c r="BN208" s="65"/>
      <c r="BO208" s="65"/>
      <c r="BP208" s="65"/>
      <c r="BQ208" s="65"/>
      <c r="BR208" s="65"/>
      <c r="BS208" s="65"/>
      <c r="BT208" s="65"/>
      <c r="BU208" s="65"/>
      <c r="BV208" s="65"/>
      <c r="BW208" s="65"/>
      <c r="BX208" s="66"/>
      <c r="BY208" s="64">
        <v>101</v>
      </c>
      <c r="BZ208" s="65"/>
      <c r="CA208" s="65"/>
      <c r="CB208" s="65"/>
      <c r="CC208" s="65"/>
      <c r="CD208" s="65"/>
      <c r="CE208" s="65"/>
      <c r="CF208" s="65"/>
      <c r="CG208" s="65"/>
      <c r="CH208" s="65"/>
      <c r="CI208" s="65"/>
      <c r="CJ208" s="65"/>
      <c r="CK208" s="65"/>
      <c r="CL208" s="65"/>
      <c r="CM208" s="65"/>
      <c r="CN208" s="65"/>
      <c r="CO208" s="65"/>
      <c r="CP208" s="65"/>
      <c r="CQ208" s="65"/>
      <c r="CR208" s="65"/>
      <c r="CS208" s="65"/>
      <c r="CT208" s="65"/>
      <c r="CU208" s="65"/>
      <c r="CV208" s="65"/>
      <c r="CW208" s="65"/>
      <c r="CX208" s="65"/>
      <c r="CY208" s="65"/>
      <c r="CZ208" s="65"/>
      <c r="DA208" s="65"/>
      <c r="DB208" s="65"/>
      <c r="DC208" s="65"/>
      <c r="DD208" s="66"/>
    </row>
    <row r="209" spans="1:108" ht="18.75">
      <c r="A209" s="70" t="s">
        <v>61</v>
      </c>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2"/>
      <c r="BJ209" s="64"/>
      <c r="BK209" s="65"/>
      <c r="BL209" s="65"/>
      <c r="BM209" s="65"/>
      <c r="BN209" s="65"/>
      <c r="BO209" s="65"/>
      <c r="BP209" s="65"/>
      <c r="BQ209" s="65"/>
      <c r="BR209" s="65"/>
      <c r="BS209" s="65"/>
      <c r="BT209" s="65"/>
      <c r="BU209" s="65"/>
      <c r="BV209" s="65"/>
      <c r="BW209" s="65"/>
      <c r="BX209" s="66"/>
      <c r="BY209" s="64"/>
      <c r="BZ209" s="65"/>
      <c r="CA209" s="65"/>
      <c r="CB209" s="65"/>
      <c r="CC209" s="65"/>
      <c r="CD209" s="65"/>
      <c r="CE209" s="65"/>
      <c r="CF209" s="65"/>
      <c r="CG209" s="65"/>
      <c r="CH209" s="65"/>
      <c r="CI209" s="65"/>
      <c r="CJ209" s="65"/>
      <c r="CK209" s="65"/>
      <c r="CL209" s="65"/>
      <c r="CM209" s="65"/>
      <c r="CN209" s="65"/>
      <c r="CO209" s="65"/>
      <c r="CP209" s="65"/>
      <c r="CQ209" s="65"/>
      <c r="CR209" s="65"/>
      <c r="CS209" s="65"/>
      <c r="CT209" s="65"/>
      <c r="CU209" s="65"/>
      <c r="CV209" s="65"/>
      <c r="CW209" s="65"/>
      <c r="CX209" s="65"/>
      <c r="CY209" s="65"/>
      <c r="CZ209" s="65"/>
      <c r="DA209" s="65"/>
      <c r="DB209" s="65"/>
      <c r="DC209" s="65"/>
      <c r="DD209" s="66"/>
    </row>
    <row r="210" spans="1:108" ht="18.75">
      <c r="A210" s="77" t="s">
        <v>98</v>
      </c>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9"/>
      <c r="BJ210" s="76" t="s">
        <v>171</v>
      </c>
      <c r="BK210" s="76"/>
      <c r="BL210" s="76"/>
      <c r="BM210" s="76"/>
      <c r="BN210" s="76"/>
      <c r="BO210" s="76"/>
      <c r="BP210" s="76"/>
      <c r="BQ210" s="76"/>
      <c r="BR210" s="76"/>
      <c r="BS210" s="76"/>
      <c r="BT210" s="76"/>
      <c r="BU210" s="76"/>
      <c r="BV210" s="76"/>
      <c r="BW210" s="76"/>
      <c r="BX210" s="76"/>
      <c r="BY210" s="76">
        <v>101</v>
      </c>
      <c r="BZ210" s="76"/>
      <c r="CA210" s="76"/>
      <c r="CB210" s="76"/>
      <c r="CC210" s="76"/>
      <c r="CD210" s="76"/>
      <c r="CE210" s="76"/>
      <c r="CF210" s="76"/>
      <c r="CG210" s="76"/>
      <c r="CH210" s="76"/>
      <c r="CI210" s="76"/>
      <c r="CJ210" s="76"/>
      <c r="CK210" s="76"/>
      <c r="CL210" s="76"/>
      <c r="CM210" s="76"/>
      <c r="CN210" s="76"/>
      <c r="CO210" s="76"/>
      <c r="CP210" s="76"/>
      <c r="CQ210" s="76"/>
      <c r="CR210" s="76"/>
      <c r="CS210" s="76"/>
      <c r="CT210" s="76"/>
      <c r="CU210" s="76"/>
      <c r="CV210" s="76"/>
      <c r="CW210" s="76"/>
      <c r="CX210" s="76"/>
      <c r="CY210" s="76"/>
      <c r="CZ210" s="76"/>
      <c r="DA210" s="76"/>
      <c r="DB210" s="76"/>
      <c r="DC210" s="76"/>
      <c r="DD210" s="76"/>
    </row>
    <row r="211" spans="1:108" ht="18.75">
      <c r="A211" s="81" t="s">
        <v>181</v>
      </c>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c r="BI211" s="83"/>
      <c r="BJ211" s="76"/>
      <c r="BK211" s="76"/>
      <c r="BL211" s="76"/>
      <c r="BM211" s="76"/>
      <c r="BN211" s="76"/>
      <c r="BO211" s="76"/>
      <c r="BP211" s="76"/>
      <c r="BQ211" s="76"/>
      <c r="BR211" s="76"/>
      <c r="BS211" s="76"/>
      <c r="BT211" s="76"/>
      <c r="BU211" s="76"/>
      <c r="BV211" s="76"/>
      <c r="BW211" s="76"/>
      <c r="BX211" s="76"/>
      <c r="BY211" s="76"/>
      <c r="BZ211" s="76"/>
      <c r="CA211" s="76"/>
      <c r="CB211" s="76"/>
      <c r="CC211" s="76"/>
      <c r="CD211" s="76"/>
      <c r="CE211" s="76"/>
      <c r="CF211" s="76"/>
      <c r="CG211" s="76"/>
      <c r="CH211" s="76"/>
      <c r="CI211" s="76"/>
      <c r="CJ211" s="76"/>
      <c r="CK211" s="76"/>
      <c r="CL211" s="76"/>
      <c r="CM211" s="76"/>
      <c r="CN211" s="76"/>
      <c r="CO211" s="76"/>
      <c r="CP211" s="76"/>
      <c r="CQ211" s="76"/>
      <c r="CR211" s="76"/>
      <c r="CS211" s="76"/>
      <c r="CT211" s="76"/>
      <c r="CU211" s="76"/>
      <c r="CV211" s="76"/>
      <c r="CW211" s="76"/>
      <c r="CX211" s="76"/>
      <c r="CY211" s="76"/>
      <c r="CZ211" s="76"/>
      <c r="DA211" s="76"/>
      <c r="DB211" s="76"/>
      <c r="DC211" s="76"/>
      <c r="DD211" s="76"/>
    </row>
    <row r="212" spans="1:108" ht="18.75">
      <c r="A212" s="67" t="s">
        <v>93</v>
      </c>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9"/>
      <c r="BJ212" s="76"/>
      <c r="BK212" s="76"/>
      <c r="BL212" s="76"/>
      <c r="BM212" s="76"/>
      <c r="BN212" s="76"/>
      <c r="BO212" s="76"/>
      <c r="BP212" s="76"/>
      <c r="BQ212" s="76"/>
      <c r="BR212" s="76"/>
      <c r="BS212" s="76"/>
      <c r="BT212" s="76"/>
      <c r="BU212" s="76"/>
      <c r="BV212" s="76"/>
      <c r="BW212" s="76"/>
      <c r="BX212" s="76"/>
      <c r="BY212" s="76"/>
      <c r="BZ212" s="76"/>
      <c r="CA212" s="76"/>
      <c r="CB212" s="76"/>
      <c r="CC212" s="76"/>
      <c r="CD212" s="76"/>
      <c r="CE212" s="76"/>
      <c r="CF212" s="76"/>
      <c r="CG212" s="76"/>
      <c r="CH212" s="76"/>
      <c r="CI212" s="76"/>
      <c r="CJ212" s="76"/>
      <c r="CK212" s="76"/>
      <c r="CL212" s="76"/>
      <c r="CM212" s="76"/>
      <c r="CN212" s="76"/>
      <c r="CO212" s="76"/>
      <c r="CP212" s="76"/>
      <c r="CQ212" s="76"/>
      <c r="CR212" s="76"/>
      <c r="CS212" s="76"/>
      <c r="CT212" s="76"/>
      <c r="CU212" s="76"/>
      <c r="CV212" s="76"/>
      <c r="CW212" s="76"/>
      <c r="CX212" s="76"/>
      <c r="CY212" s="76"/>
      <c r="CZ212" s="76"/>
      <c r="DA212" s="76"/>
      <c r="DB212" s="76"/>
      <c r="DC212" s="76"/>
      <c r="DD212" s="76"/>
    </row>
    <row r="213" spans="1:108" ht="18.75">
      <c r="A213" s="64" t="s">
        <v>94</v>
      </c>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c r="BG213" s="65"/>
      <c r="BH213" s="65"/>
      <c r="BI213" s="66"/>
      <c r="BJ213" s="64" t="s">
        <v>172</v>
      </c>
      <c r="BK213" s="65"/>
      <c r="BL213" s="65"/>
      <c r="BM213" s="65"/>
      <c r="BN213" s="65"/>
      <c r="BO213" s="65"/>
      <c r="BP213" s="65"/>
      <c r="BQ213" s="65"/>
      <c r="BR213" s="65"/>
      <c r="BS213" s="65"/>
      <c r="BT213" s="65"/>
      <c r="BU213" s="65"/>
      <c r="BV213" s="65"/>
      <c r="BW213" s="65"/>
      <c r="BX213" s="66"/>
      <c r="BY213" s="73">
        <v>130</v>
      </c>
      <c r="BZ213" s="74"/>
      <c r="CA213" s="74"/>
      <c r="CB213" s="74"/>
      <c r="CC213" s="74"/>
      <c r="CD213" s="74"/>
      <c r="CE213" s="74"/>
      <c r="CF213" s="74"/>
      <c r="CG213" s="74"/>
      <c r="CH213" s="74"/>
      <c r="CI213" s="74"/>
      <c r="CJ213" s="74"/>
      <c r="CK213" s="74"/>
      <c r="CL213" s="74"/>
      <c r="CM213" s="74"/>
      <c r="CN213" s="74"/>
      <c r="CO213" s="74"/>
      <c r="CP213" s="74"/>
      <c r="CQ213" s="74"/>
      <c r="CR213" s="74"/>
      <c r="CS213" s="74"/>
      <c r="CT213" s="74"/>
      <c r="CU213" s="74"/>
      <c r="CV213" s="74"/>
      <c r="CW213" s="74"/>
      <c r="CX213" s="74"/>
      <c r="CY213" s="74"/>
      <c r="CZ213" s="74"/>
      <c r="DA213" s="74"/>
      <c r="DB213" s="74"/>
      <c r="DC213" s="74"/>
      <c r="DD213" s="75"/>
    </row>
    <row r="214" spans="1:108" ht="18.75">
      <c r="A214" s="64" t="s">
        <v>95</v>
      </c>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c r="BG214" s="65"/>
      <c r="BH214" s="65"/>
      <c r="BI214" s="66"/>
      <c r="BJ214" s="64" t="s">
        <v>172</v>
      </c>
      <c r="BK214" s="65"/>
      <c r="BL214" s="65"/>
      <c r="BM214" s="65"/>
      <c r="BN214" s="65"/>
      <c r="BO214" s="65"/>
      <c r="BP214" s="65"/>
      <c r="BQ214" s="65"/>
      <c r="BR214" s="65"/>
      <c r="BS214" s="65"/>
      <c r="BT214" s="65"/>
      <c r="BU214" s="65"/>
      <c r="BV214" s="65"/>
      <c r="BW214" s="65"/>
      <c r="BX214" s="66"/>
      <c r="BY214" s="73">
        <v>130</v>
      </c>
      <c r="BZ214" s="74"/>
      <c r="CA214" s="74"/>
      <c r="CB214" s="74"/>
      <c r="CC214" s="74"/>
      <c r="CD214" s="74"/>
      <c r="CE214" s="74"/>
      <c r="CF214" s="74"/>
      <c r="CG214" s="74"/>
      <c r="CH214" s="74"/>
      <c r="CI214" s="74"/>
      <c r="CJ214" s="74"/>
      <c r="CK214" s="74"/>
      <c r="CL214" s="74"/>
      <c r="CM214" s="74"/>
      <c r="CN214" s="74"/>
      <c r="CO214" s="74"/>
      <c r="CP214" s="74"/>
      <c r="CQ214" s="74"/>
      <c r="CR214" s="74"/>
      <c r="CS214" s="74"/>
      <c r="CT214" s="74"/>
      <c r="CU214" s="74"/>
      <c r="CV214" s="74"/>
      <c r="CW214" s="74"/>
      <c r="CX214" s="74"/>
      <c r="CY214" s="74"/>
      <c r="CZ214" s="74"/>
      <c r="DA214" s="74"/>
      <c r="DB214" s="74"/>
      <c r="DC214" s="74"/>
      <c r="DD214" s="75"/>
    </row>
    <row r="215" spans="1:108" ht="18.75">
      <c r="A215" s="64" t="s">
        <v>113</v>
      </c>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c r="BG215" s="65"/>
      <c r="BH215" s="65"/>
      <c r="BI215" s="66"/>
      <c r="BJ215" s="64" t="s">
        <v>172</v>
      </c>
      <c r="BK215" s="65"/>
      <c r="BL215" s="65"/>
      <c r="BM215" s="65"/>
      <c r="BN215" s="65"/>
      <c r="BO215" s="65"/>
      <c r="BP215" s="65"/>
      <c r="BQ215" s="65"/>
      <c r="BR215" s="65"/>
      <c r="BS215" s="65"/>
      <c r="BT215" s="65"/>
      <c r="BU215" s="65"/>
      <c r="BV215" s="65"/>
      <c r="BW215" s="65"/>
      <c r="BX215" s="66"/>
      <c r="BY215" s="73"/>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74"/>
      <c r="CX215" s="74"/>
      <c r="CY215" s="74"/>
      <c r="CZ215" s="74"/>
      <c r="DA215" s="74"/>
      <c r="DB215" s="74"/>
      <c r="DC215" s="74"/>
      <c r="DD215" s="75"/>
    </row>
    <row r="216" spans="1:108" ht="18.75">
      <c r="A216" s="64" t="s">
        <v>96</v>
      </c>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c r="BG216" s="65"/>
      <c r="BH216" s="65"/>
      <c r="BI216" s="66"/>
      <c r="BJ216" s="64" t="s">
        <v>172</v>
      </c>
      <c r="BK216" s="65"/>
      <c r="BL216" s="65"/>
      <c r="BM216" s="65"/>
      <c r="BN216" s="65"/>
      <c r="BO216" s="65"/>
      <c r="BP216" s="65"/>
      <c r="BQ216" s="65"/>
      <c r="BR216" s="65"/>
      <c r="BS216" s="65"/>
      <c r="BT216" s="65"/>
      <c r="BU216" s="65"/>
      <c r="BV216" s="65"/>
      <c r="BW216" s="65"/>
      <c r="BX216" s="66"/>
      <c r="BY216" s="73">
        <v>135</v>
      </c>
      <c r="BZ216" s="74"/>
      <c r="CA216" s="74"/>
      <c r="CB216" s="74"/>
      <c r="CC216" s="74"/>
      <c r="CD216" s="74"/>
      <c r="CE216" s="74"/>
      <c r="CF216" s="74"/>
      <c r="CG216" s="74"/>
      <c r="CH216" s="74"/>
      <c r="CI216" s="74"/>
      <c r="CJ216" s="74"/>
      <c r="CK216" s="74"/>
      <c r="CL216" s="74"/>
      <c r="CM216" s="74"/>
      <c r="CN216" s="74"/>
      <c r="CO216" s="74"/>
      <c r="CP216" s="74"/>
      <c r="CQ216" s="74"/>
      <c r="CR216" s="74"/>
      <c r="CS216" s="74"/>
      <c r="CT216" s="74"/>
      <c r="CU216" s="74"/>
      <c r="CV216" s="74"/>
      <c r="CW216" s="74"/>
      <c r="CX216" s="74"/>
      <c r="CY216" s="74"/>
      <c r="CZ216" s="74"/>
      <c r="DA216" s="74"/>
      <c r="DB216" s="74"/>
      <c r="DC216" s="74"/>
      <c r="DD216" s="75"/>
    </row>
    <row r="217" spans="1:108" ht="18.75">
      <c r="A217" s="67" t="s">
        <v>97</v>
      </c>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9"/>
      <c r="BJ217" s="64" t="s">
        <v>171</v>
      </c>
      <c r="BK217" s="65"/>
      <c r="BL217" s="65"/>
      <c r="BM217" s="65"/>
      <c r="BN217" s="65"/>
      <c r="BO217" s="65"/>
      <c r="BP217" s="65"/>
      <c r="BQ217" s="65"/>
      <c r="BR217" s="65"/>
      <c r="BS217" s="65"/>
      <c r="BT217" s="65"/>
      <c r="BU217" s="65"/>
      <c r="BV217" s="65"/>
      <c r="BW217" s="65"/>
      <c r="BX217" s="66"/>
      <c r="BY217" s="64">
        <v>20</v>
      </c>
      <c r="BZ217" s="65"/>
      <c r="CA217" s="65"/>
      <c r="CB217" s="65"/>
      <c r="CC217" s="65"/>
      <c r="CD217" s="65"/>
      <c r="CE217" s="65"/>
      <c r="CF217" s="65"/>
      <c r="CG217" s="65"/>
      <c r="CH217" s="65"/>
      <c r="CI217" s="65"/>
      <c r="CJ217" s="65"/>
      <c r="CK217" s="65"/>
      <c r="CL217" s="65"/>
      <c r="CM217" s="65"/>
      <c r="CN217" s="65"/>
      <c r="CO217" s="65"/>
      <c r="CP217" s="65"/>
      <c r="CQ217" s="65"/>
      <c r="CR217" s="65"/>
      <c r="CS217" s="65"/>
      <c r="CT217" s="65"/>
      <c r="CU217" s="65"/>
      <c r="CV217" s="65"/>
      <c r="CW217" s="65"/>
      <c r="CX217" s="65"/>
      <c r="CY217" s="65"/>
      <c r="CZ217" s="65"/>
      <c r="DA217" s="65"/>
      <c r="DB217" s="65"/>
      <c r="DC217" s="65"/>
      <c r="DD217" s="66"/>
    </row>
    <row r="218" spans="1:108" ht="18.75">
      <c r="A218" s="70" t="s">
        <v>61</v>
      </c>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2"/>
      <c r="BJ218" s="64"/>
      <c r="BK218" s="65"/>
      <c r="BL218" s="65"/>
      <c r="BM218" s="65"/>
      <c r="BN218" s="65"/>
      <c r="BO218" s="65"/>
      <c r="BP218" s="65"/>
      <c r="BQ218" s="65"/>
      <c r="BR218" s="65"/>
      <c r="BS218" s="65"/>
      <c r="BT218" s="65"/>
      <c r="BU218" s="65"/>
      <c r="BV218" s="65"/>
      <c r="BW218" s="65"/>
      <c r="BX218" s="66"/>
      <c r="BY218" s="64"/>
      <c r="BZ218" s="65"/>
      <c r="CA218" s="65"/>
      <c r="CB218" s="65"/>
      <c r="CC218" s="65"/>
      <c r="CD218" s="65"/>
      <c r="CE218" s="65"/>
      <c r="CF218" s="65"/>
      <c r="CG218" s="65"/>
      <c r="CH218" s="65"/>
      <c r="CI218" s="65"/>
      <c r="CJ218" s="65"/>
      <c r="CK218" s="65"/>
      <c r="CL218" s="65"/>
      <c r="CM218" s="65"/>
      <c r="CN218" s="65"/>
      <c r="CO218" s="65"/>
      <c r="CP218" s="65"/>
      <c r="CQ218" s="65"/>
      <c r="CR218" s="65"/>
      <c r="CS218" s="65"/>
      <c r="CT218" s="65"/>
      <c r="CU218" s="65"/>
      <c r="CV218" s="65"/>
      <c r="CW218" s="65"/>
      <c r="CX218" s="65"/>
      <c r="CY218" s="65"/>
      <c r="CZ218" s="65"/>
      <c r="DA218" s="65"/>
      <c r="DB218" s="65"/>
      <c r="DC218" s="65"/>
      <c r="DD218" s="66"/>
    </row>
    <row r="219" spans="1:108" ht="18.75">
      <c r="A219" s="77" t="s">
        <v>98</v>
      </c>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9"/>
      <c r="BJ219" s="76" t="s">
        <v>171</v>
      </c>
      <c r="BK219" s="76"/>
      <c r="BL219" s="76"/>
      <c r="BM219" s="76"/>
      <c r="BN219" s="76"/>
      <c r="BO219" s="76"/>
      <c r="BP219" s="76"/>
      <c r="BQ219" s="76"/>
      <c r="BR219" s="76"/>
      <c r="BS219" s="76"/>
      <c r="BT219" s="76"/>
      <c r="BU219" s="76"/>
      <c r="BV219" s="76"/>
      <c r="BW219" s="76"/>
      <c r="BX219" s="76"/>
      <c r="BY219" s="76">
        <v>20</v>
      </c>
      <c r="BZ219" s="76"/>
      <c r="CA219" s="76"/>
      <c r="CB219" s="76"/>
      <c r="CC219" s="76"/>
      <c r="CD219" s="76"/>
      <c r="CE219" s="76"/>
      <c r="CF219" s="76"/>
      <c r="CG219" s="76"/>
      <c r="CH219" s="76"/>
      <c r="CI219" s="76"/>
      <c r="CJ219" s="76"/>
      <c r="CK219" s="76"/>
      <c r="CL219" s="76"/>
      <c r="CM219" s="76"/>
      <c r="CN219" s="76"/>
      <c r="CO219" s="76"/>
      <c r="CP219" s="76"/>
      <c r="CQ219" s="76"/>
      <c r="CR219" s="76"/>
      <c r="CS219" s="76"/>
      <c r="CT219" s="76"/>
      <c r="CU219" s="76"/>
      <c r="CV219" s="76"/>
      <c r="CW219" s="76"/>
      <c r="CX219" s="76"/>
      <c r="CY219" s="76"/>
      <c r="CZ219" s="76"/>
      <c r="DA219" s="76"/>
      <c r="DB219" s="76"/>
      <c r="DC219" s="76"/>
      <c r="DD219" s="76"/>
    </row>
    <row r="220" spans="1:108" ht="18.75">
      <c r="A220" s="81" t="s">
        <v>182</v>
      </c>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3"/>
      <c r="BJ220" s="76"/>
      <c r="BK220" s="76"/>
      <c r="BL220" s="76"/>
      <c r="BM220" s="76"/>
      <c r="BN220" s="76"/>
      <c r="BO220" s="76"/>
      <c r="BP220" s="76"/>
      <c r="BQ220" s="76"/>
      <c r="BR220" s="76"/>
      <c r="BS220" s="76"/>
      <c r="BT220" s="76"/>
      <c r="BU220" s="76"/>
      <c r="BV220" s="76"/>
      <c r="BW220" s="76"/>
      <c r="BX220" s="76"/>
      <c r="BY220" s="76"/>
      <c r="BZ220" s="76"/>
      <c r="CA220" s="76"/>
      <c r="CB220" s="76"/>
      <c r="CC220" s="76"/>
      <c r="CD220" s="76"/>
      <c r="CE220" s="76"/>
      <c r="CF220" s="76"/>
      <c r="CG220" s="76"/>
      <c r="CH220" s="76"/>
      <c r="CI220" s="76"/>
      <c r="CJ220" s="76"/>
      <c r="CK220" s="76"/>
      <c r="CL220" s="76"/>
      <c r="CM220" s="76"/>
      <c r="CN220" s="76"/>
      <c r="CO220" s="76"/>
      <c r="CP220" s="76"/>
      <c r="CQ220" s="76"/>
      <c r="CR220" s="76"/>
      <c r="CS220" s="76"/>
      <c r="CT220" s="76"/>
      <c r="CU220" s="76"/>
      <c r="CV220" s="76"/>
      <c r="CW220" s="76"/>
      <c r="CX220" s="76"/>
      <c r="CY220" s="76"/>
      <c r="CZ220" s="76"/>
      <c r="DA220" s="76"/>
      <c r="DB220" s="76"/>
      <c r="DC220" s="76"/>
      <c r="DD220" s="76"/>
    </row>
    <row r="221" spans="1:108" ht="18.75">
      <c r="A221" s="67" t="s">
        <v>93</v>
      </c>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9"/>
      <c r="BJ221" s="76"/>
      <c r="BK221" s="76"/>
      <c r="BL221" s="76"/>
      <c r="BM221" s="76"/>
      <c r="BN221" s="76"/>
      <c r="BO221" s="76"/>
      <c r="BP221" s="76"/>
      <c r="BQ221" s="76"/>
      <c r="BR221" s="76"/>
      <c r="BS221" s="76"/>
      <c r="BT221" s="76"/>
      <c r="BU221" s="76"/>
      <c r="BV221" s="76"/>
      <c r="BW221" s="76"/>
      <c r="BX221" s="76"/>
      <c r="BY221" s="76"/>
      <c r="BZ221" s="76"/>
      <c r="CA221" s="76"/>
      <c r="CB221" s="76"/>
      <c r="CC221" s="76"/>
      <c r="CD221" s="76"/>
      <c r="CE221" s="76"/>
      <c r="CF221" s="76"/>
      <c r="CG221" s="76"/>
      <c r="CH221" s="76"/>
      <c r="CI221" s="76"/>
      <c r="CJ221" s="76"/>
      <c r="CK221" s="76"/>
      <c r="CL221" s="76"/>
      <c r="CM221" s="76"/>
      <c r="CN221" s="76"/>
      <c r="CO221" s="76"/>
      <c r="CP221" s="76"/>
      <c r="CQ221" s="76"/>
      <c r="CR221" s="76"/>
      <c r="CS221" s="76"/>
      <c r="CT221" s="76"/>
      <c r="CU221" s="76"/>
      <c r="CV221" s="76"/>
      <c r="CW221" s="76"/>
      <c r="CX221" s="76"/>
      <c r="CY221" s="76"/>
      <c r="CZ221" s="76"/>
      <c r="DA221" s="76"/>
      <c r="DB221" s="76"/>
      <c r="DC221" s="76"/>
      <c r="DD221" s="76"/>
    </row>
    <row r="222" spans="1:108" ht="18.75">
      <c r="A222" s="64" t="s">
        <v>94</v>
      </c>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c r="BG222" s="65"/>
      <c r="BH222" s="65"/>
      <c r="BI222" s="66"/>
      <c r="BJ222" s="64" t="s">
        <v>172</v>
      </c>
      <c r="BK222" s="65"/>
      <c r="BL222" s="65"/>
      <c r="BM222" s="65"/>
      <c r="BN222" s="65"/>
      <c r="BO222" s="65"/>
      <c r="BP222" s="65"/>
      <c r="BQ222" s="65"/>
      <c r="BR222" s="65"/>
      <c r="BS222" s="65"/>
      <c r="BT222" s="65"/>
      <c r="BU222" s="65"/>
      <c r="BV222" s="65"/>
      <c r="BW222" s="65"/>
      <c r="BX222" s="66"/>
      <c r="BY222" s="73">
        <v>130</v>
      </c>
      <c r="BZ222" s="74"/>
      <c r="CA222" s="74"/>
      <c r="CB222" s="74"/>
      <c r="CC222" s="74"/>
      <c r="CD222" s="74"/>
      <c r="CE222" s="74"/>
      <c r="CF222" s="74"/>
      <c r="CG222" s="74"/>
      <c r="CH222" s="74"/>
      <c r="CI222" s="74"/>
      <c r="CJ222" s="74"/>
      <c r="CK222" s="74"/>
      <c r="CL222" s="74"/>
      <c r="CM222" s="74"/>
      <c r="CN222" s="74"/>
      <c r="CO222" s="74"/>
      <c r="CP222" s="74"/>
      <c r="CQ222" s="74"/>
      <c r="CR222" s="74"/>
      <c r="CS222" s="74"/>
      <c r="CT222" s="74"/>
      <c r="CU222" s="74"/>
      <c r="CV222" s="74"/>
      <c r="CW222" s="74"/>
      <c r="CX222" s="74"/>
      <c r="CY222" s="74"/>
      <c r="CZ222" s="74"/>
      <c r="DA222" s="74"/>
      <c r="DB222" s="74"/>
      <c r="DC222" s="74"/>
      <c r="DD222" s="75"/>
    </row>
    <row r="223" spans="1:108" ht="18.75">
      <c r="A223" s="64" t="s">
        <v>95</v>
      </c>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6"/>
      <c r="BJ223" s="64" t="s">
        <v>172</v>
      </c>
      <c r="BK223" s="65"/>
      <c r="BL223" s="65"/>
      <c r="BM223" s="65"/>
      <c r="BN223" s="65"/>
      <c r="BO223" s="65"/>
      <c r="BP223" s="65"/>
      <c r="BQ223" s="65"/>
      <c r="BR223" s="65"/>
      <c r="BS223" s="65"/>
      <c r="BT223" s="65"/>
      <c r="BU223" s="65"/>
      <c r="BV223" s="65"/>
      <c r="BW223" s="65"/>
      <c r="BX223" s="66"/>
      <c r="BY223" s="73">
        <v>130</v>
      </c>
      <c r="BZ223" s="74"/>
      <c r="CA223" s="74"/>
      <c r="CB223" s="74"/>
      <c r="CC223" s="74"/>
      <c r="CD223" s="74"/>
      <c r="CE223" s="74"/>
      <c r="CF223" s="74"/>
      <c r="CG223" s="74"/>
      <c r="CH223" s="74"/>
      <c r="CI223" s="74"/>
      <c r="CJ223" s="74"/>
      <c r="CK223" s="74"/>
      <c r="CL223" s="74"/>
      <c r="CM223" s="74"/>
      <c r="CN223" s="74"/>
      <c r="CO223" s="74"/>
      <c r="CP223" s="74"/>
      <c r="CQ223" s="74"/>
      <c r="CR223" s="74"/>
      <c r="CS223" s="74"/>
      <c r="CT223" s="74"/>
      <c r="CU223" s="74"/>
      <c r="CV223" s="74"/>
      <c r="CW223" s="74"/>
      <c r="CX223" s="74"/>
      <c r="CY223" s="74"/>
      <c r="CZ223" s="74"/>
      <c r="DA223" s="74"/>
      <c r="DB223" s="74"/>
      <c r="DC223" s="74"/>
      <c r="DD223" s="75"/>
    </row>
    <row r="224" spans="1:108" ht="18.75">
      <c r="A224" s="64" t="s">
        <v>113</v>
      </c>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c r="BG224" s="65"/>
      <c r="BH224" s="65"/>
      <c r="BI224" s="66"/>
      <c r="BJ224" s="64" t="s">
        <v>172</v>
      </c>
      <c r="BK224" s="65"/>
      <c r="BL224" s="65"/>
      <c r="BM224" s="65"/>
      <c r="BN224" s="65"/>
      <c r="BO224" s="65"/>
      <c r="BP224" s="65"/>
      <c r="BQ224" s="65"/>
      <c r="BR224" s="65"/>
      <c r="BS224" s="65"/>
      <c r="BT224" s="65"/>
      <c r="BU224" s="65"/>
      <c r="BV224" s="65"/>
      <c r="BW224" s="65"/>
      <c r="BX224" s="66"/>
      <c r="BY224" s="73"/>
      <c r="BZ224" s="74"/>
      <c r="CA224" s="74"/>
      <c r="CB224" s="74"/>
      <c r="CC224" s="74"/>
      <c r="CD224" s="74"/>
      <c r="CE224" s="74"/>
      <c r="CF224" s="74"/>
      <c r="CG224" s="74"/>
      <c r="CH224" s="74"/>
      <c r="CI224" s="74"/>
      <c r="CJ224" s="74"/>
      <c r="CK224" s="74"/>
      <c r="CL224" s="74"/>
      <c r="CM224" s="74"/>
      <c r="CN224" s="74"/>
      <c r="CO224" s="74"/>
      <c r="CP224" s="74"/>
      <c r="CQ224" s="74"/>
      <c r="CR224" s="74"/>
      <c r="CS224" s="74"/>
      <c r="CT224" s="74"/>
      <c r="CU224" s="74"/>
      <c r="CV224" s="74"/>
      <c r="CW224" s="74"/>
      <c r="CX224" s="74"/>
      <c r="CY224" s="74"/>
      <c r="CZ224" s="74"/>
      <c r="DA224" s="74"/>
      <c r="DB224" s="74"/>
      <c r="DC224" s="74"/>
      <c r="DD224" s="75"/>
    </row>
    <row r="225" spans="1:108" ht="18.75">
      <c r="A225" s="64" t="s">
        <v>96</v>
      </c>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c r="BI225" s="66"/>
      <c r="BJ225" s="64" t="s">
        <v>172</v>
      </c>
      <c r="BK225" s="65"/>
      <c r="BL225" s="65"/>
      <c r="BM225" s="65"/>
      <c r="BN225" s="65"/>
      <c r="BO225" s="65"/>
      <c r="BP225" s="65"/>
      <c r="BQ225" s="65"/>
      <c r="BR225" s="65"/>
      <c r="BS225" s="65"/>
      <c r="BT225" s="65"/>
      <c r="BU225" s="65"/>
      <c r="BV225" s="65"/>
      <c r="BW225" s="65"/>
      <c r="BX225" s="66"/>
      <c r="BY225" s="73">
        <v>135</v>
      </c>
      <c r="BZ225" s="74"/>
      <c r="CA225" s="74"/>
      <c r="CB225" s="74"/>
      <c r="CC225" s="74"/>
      <c r="CD225" s="74"/>
      <c r="CE225" s="74"/>
      <c r="CF225" s="74"/>
      <c r="CG225" s="74"/>
      <c r="CH225" s="74"/>
      <c r="CI225" s="74"/>
      <c r="CJ225" s="74"/>
      <c r="CK225" s="74"/>
      <c r="CL225" s="74"/>
      <c r="CM225" s="74"/>
      <c r="CN225" s="74"/>
      <c r="CO225" s="74"/>
      <c r="CP225" s="74"/>
      <c r="CQ225" s="74"/>
      <c r="CR225" s="74"/>
      <c r="CS225" s="74"/>
      <c r="CT225" s="74"/>
      <c r="CU225" s="74"/>
      <c r="CV225" s="74"/>
      <c r="CW225" s="74"/>
      <c r="CX225" s="74"/>
      <c r="CY225" s="74"/>
      <c r="CZ225" s="74"/>
      <c r="DA225" s="74"/>
      <c r="DB225" s="74"/>
      <c r="DC225" s="74"/>
      <c r="DD225" s="75"/>
    </row>
    <row r="226" spans="1:108" ht="18.75">
      <c r="A226" s="67" t="s">
        <v>97</v>
      </c>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9"/>
      <c r="BJ226" s="64" t="s">
        <v>171</v>
      </c>
      <c r="BK226" s="65"/>
      <c r="BL226" s="65"/>
      <c r="BM226" s="65"/>
      <c r="BN226" s="65"/>
      <c r="BO226" s="65"/>
      <c r="BP226" s="65"/>
      <c r="BQ226" s="65"/>
      <c r="BR226" s="65"/>
      <c r="BS226" s="65"/>
      <c r="BT226" s="65"/>
      <c r="BU226" s="65"/>
      <c r="BV226" s="65"/>
      <c r="BW226" s="65"/>
      <c r="BX226" s="66"/>
      <c r="BY226" s="64">
        <v>113</v>
      </c>
      <c r="BZ226" s="65"/>
      <c r="CA226" s="65"/>
      <c r="CB226" s="65"/>
      <c r="CC226" s="65"/>
      <c r="CD226" s="65"/>
      <c r="CE226" s="65"/>
      <c r="CF226" s="65"/>
      <c r="CG226" s="65"/>
      <c r="CH226" s="65"/>
      <c r="CI226" s="65"/>
      <c r="CJ226" s="65"/>
      <c r="CK226" s="65"/>
      <c r="CL226" s="65"/>
      <c r="CM226" s="65"/>
      <c r="CN226" s="65"/>
      <c r="CO226" s="65"/>
      <c r="CP226" s="65"/>
      <c r="CQ226" s="65"/>
      <c r="CR226" s="65"/>
      <c r="CS226" s="65"/>
      <c r="CT226" s="65"/>
      <c r="CU226" s="65"/>
      <c r="CV226" s="65"/>
      <c r="CW226" s="65"/>
      <c r="CX226" s="65"/>
      <c r="CY226" s="65"/>
      <c r="CZ226" s="65"/>
      <c r="DA226" s="65"/>
      <c r="DB226" s="65"/>
      <c r="DC226" s="65"/>
      <c r="DD226" s="66"/>
    </row>
    <row r="227" spans="1:108" ht="18.75">
      <c r="A227" s="70" t="s">
        <v>61</v>
      </c>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2"/>
      <c r="BJ227" s="64"/>
      <c r="BK227" s="65"/>
      <c r="BL227" s="65"/>
      <c r="BM227" s="65"/>
      <c r="BN227" s="65"/>
      <c r="BO227" s="65"/>
      <c r="BP227" s="65"/>
      <c r="BQ227" s="65"/>
      <c r="BR227" s="65"/>
      <c r="BS227" s="65"/>
      <c r="BT227" s="65"/>
      <c r="BU227" s="65"/>
      <c r="BV227" s="65"/>
      <c r="BW227" s="65"/>
      <c r="BX227" s="66"/>
      <c r="BY227" s="64"/>
      <c r="BZ227" s="65"/>
      <c r="CA227" s="65"/>
      <c r="CB227" s="65"/>
      <c r="CC227" s="65"/>
      <c r="CD227" s="65"/>
      <c r="CE227" s="65"/>
      <c r="CF227" s="65"/>
      <c r="CG227" s="65"/>
      <c r="CH227" s="65"/>
      <c r="CI227" s="65"/>
      <c r="CJ227" s="65"/>
      <c r="CK227" s="65"/>
      <c r="CL227" s="65"/>
      <c r="CM227" s="65"/>
      <c r="CN227" s="65"/>
      <c r="CO227" s="65"/>
      <c r="CP227" s="65"/>
      <c r="CQ227" s="65"/>
      <c r="CR227" s="65"/>
      <c r="CS227" s="65"/>
      <c r="CT227" s="65"/>
      <c r="CU227" s="65"/>
      <c r="CV227" s="65"/>
      <c r="CW227" s="65"/>
      <c r="CX227" s="65"/>
      <c r="CY227" s="65"/>
      <c r="CZ227" s="65"/>
      <c r="DA227" s="65"/>
      <c r="DB227" s="65"/>
      <c r="DC227" s="65"/>
      <c r="DD227" s="66"/>
    </row>
    <row r="228" spans="1:108" ht="18.75">
      <c r="A228" s="77" t="s">
        <v>98</v>
      </c>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9"/>
      <c r="BJ228" s="76" t="s">
        <v>171</v>
      </c>
      <c r="BK228" s="76"/>
      <c r="BL228" s="76"/>
      <c r="BM228" s="76"/>
      <c r="BN228" s="76"/>
      <c r="BO228" s="76"/>
      <c r="BP228" s="76"/>
      <c r="BQ228" s="76"/>
      <c r="BR228" s="76"/>
      <c r="BS228" s="76"/>
      <c r="BT228" s="76"/>
      <c r="BU228" s="76"/>
      <c r="BV228" s="76"/>
      <c r="BW228" s="76"/>
      <c r="BX228" s="76"/>
      <c r="BY228" s="76">
        <v>113</v>
      </c>
      <c r="BZ228" s="76"/>
      <c r="CA228" s="76"/>
      <c r="CB228" s="76"/>
      <c r="CC228" s="76"/>
      <c r="CD228" s="76"/>
      <c r="CE228" s="76"/>
      <c r="CF228" s="76"/>
      <c r="CG228" s="76"/>
      <c r="CH228" s="76"/>
      <c r="CI228" s="76"/>
      <c r="CJ228" s="76"/>
      <c r="CK228" s="76"/>
      <c r="CL228" s="76"/>
      <c r="CM228" s="76"/>
      <c r="CN228" s="76"/>
      <c r="CO228" s="76"/>
      <c r="CP228" s="76"/>
      <c r="CQ228" s="76"/>
      <c r="CR228" s="76"/>
      <c r="CS228" s="76"/>
      <c r="CT228" s="76"/>
      <c r="CU228" s="76"/>
      <c r="CV228" s="76"/>
      <c r="CW228" s="76"/>
      <c r="CX228" s="76"/>
      <c r="CY228" s="76"/>
      <c r="CZ228" s="76"/>
      <c r="DA228" s="76"/>
      <c r="DB228" s="76"/>
      <c r="DC228" s="76"/>
      <c r="DD228" s="76"/>
    </row>
    <row r="229" spans="1:108" ht="18.75">
      <c r="A229" s="81" t="s">
        <v>183</v>
      </c>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c r="BI229" s="83"/>
      <c r="BJ229" s="76"/>
      <c r="BK229" s="76"/>
      <c r="BL229" s="76"/>
      <c r="BM229" s="76"/>
      <c r="BN229" s="76"/>
      <c r="BO229" s="76"/>
      <c r="BP229" s="76"/>
      <c r="BQ229" s="76"/>
      <c r="BR229" s="76"/>
      <c r="BS229" s="76"/>
      <c r="BT229" s="76"/>
      <c r="BU229" s="76"/>
      <c r="BV229" s="76"/>
      <c r="BW229" s="76"/>
      <c r="BX229" s="76"/>
      <c r="BY229" s="76"/>
      <c r="BZ229" s="76"/>
      <c r="CA229" s="76"/>
      <c r="CB229" s="76"/>
      <c r="CC229" s="76"/>
      <c r="CD229" s="76"/>
      <c r="CE229" s="76"/>
      <c r="CF229" s="76"/>
      <c r="CG229" s="76"/>
      <c r="CH229" s="76"/>
      <c r="CI229" s="76"/>
      <c r="CJ229" s="76"/>
      <c r="CK229" s="76"/>
      <c r="CL229" s="76"/>
      <c r="CM229" s="76"/>
      <c r="CN229" s="76"/>
      <c r="CO229" s="76"/>
      <c r="CP229" s="76"/>
      <c r="CQ229" s="76"/>
      <c r="CR229" s="76"/>
      <c r="CS229" s="76"/>
      <c r="CT229" s="76"/>
      <c r="CU229" s="76"/>
      <c r="CV229" s="76"/>
      <c r="CW229" s="76"/>
      <c r="CX229" s="76"/>
      <c r="CY229" s="76"/>
      <c r="CZ229" s="76"/>
      <c r="DA229" s="76"/>
      <c r="DB229" s="76"/>
      <c r="DC229" s="76"/>
      <c r="DD229" s="76"/>
    </row>
    <row r="230" spans="1:108" ht="18.75">
      <c r="A230" s="67" t="s">
        <v>93</v>
      </c>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9"/>
      <c r="BJ230" s="76"/>
      <c r="BK230" s="76"/>
      <c r="BL230" s="76"/>
      <c r="BM230" s="76"/>
      <c r="BN230" s="76"/>
      <c r="BO230" s="76"/>
      <c r="BP230" s="76"/>
      <c r="BQ230" s="76"/>
      <c r="BR230" s="76"/>
      <c r="BS230" s="76"/>
      <c r="BT230" s="76"/>
      <c r="BU230" s="76"/>
      <c r="BV230" s="76"/>
      <c r="BW230" s="76"/>
      <c r="BX230" s="76"/>
      <c r="BY230" s="76"/>
      <c r="BZ230" s="76"/>
      <c r="CA230" s="76"/>
      <c r="CB230" s="76"/>
      <c r="CC230" s="76"/>
      <c r="CD230" s="76"/>
      <c r="CE230" s="76"/>
      <c r="CF230" s="76"/>
      <c r="CG230" s="76"/>
      <c r="CH230" s="76"/>
      <c r="CI230" s="76"/>
      <c r="CJ230" s="76"/>
      <c r="CK230" s="76"/>
      <c r="CL230" s="76"/>
      <c r="CM230" s="76"/>
      <c r="CN230" s="76"/>
      <c r="CO230" s="76"/>
      <c r="CP230" s="76"/>
      <c r="CQ230" s="76"/>
      <c r="CR230" s="76"/>
      <c r="CS230" s="76"/>
      <c r="CT230" s="76"/>
      <c r="CU230" s="76"/>
      <c r="CV230" s="76"/>
      <c r="CW230" s="76"/>
      <c r="CX230" s="76"/>
      <c r="CY230" s="76"/>
      <c r="CZ230" s="76"/>
      <c r="DA230" s="76"/>
      <c r="DB230" s="76"/>
      <c r="DC230" s="76"/>
      <c r="DD230" s="76"/>
    </row>
    <row r="231" spans="1:108" ht="18.75">
      <c r="A231" s="64" t="s">
        <v>94</v>
      </c>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c r="BG231" s="65"/>
      <c r="BH231" s="65"/>
      <c r="BI231" s="66"/>
      <c r="BJ231" s="64" t="s">
        <v>172</v>
      </c>
      <c r="BK231" s="65"/>
      <c r="BL231" s="65"/>
      <c r="BM231" s="65"/>
      <c r="BN231" s="65"/>
      <c r="BO231" s="65"/>
      <c r="BP231" s="65"/>
      <c r="BQ231" s="65"/>
      <c r="BR231" s="65"/>
      <c r="BS231" s="65"/>
      <c r="BT231" s="65"/>
      <c r="BU231" s="65"/>
      <c r="BV231" s="65"/>
      <c r="BW231" s="65"/>
      <c r="BX231" s="66"/>
      <c r="BY231" s="73">
        <v>130</v>
      </c>
      <c r="BZ231" s="74"/>
      <c r="CA231" s="74"/>
      <c r="CB231" s="74"/>
      <c r="CC231" s="74"/>
      <c r="CD231" s="74"/>
      <c r="CE231" s="74"/>
      <c r="CF231" s="74"/>
      <c r="CG231" s="74"/>
      <c r="CH231" s="74"/>
      <c r="CI231" s="74"/>
      <c r="CJ231" s="74"/>
      <c r="CK231" s="74"/>
      <c r="CL231" s="74"/>
      <c r="CM231" s="74"/>
      <c r="CN231" s="74"/>
      <c r="CO231" s="74"/>
      <c r="CP231" s="74"/>
      <c r="CQ231" s="74"/>
      <c r="CR231" s="74"/>
      <c r="CS231" s="74"/>
      <c r="CT231" s="74"/>
      <c r="CU231" s="74"/>
      <c r="CV231" s="74"/>
      <c r="CW231" s="74"/>
      <c r="CX231" s="74"/>
      <c r="CY231" s="74"/>
      <c r="CZ231" s="74"/>
      <c r="DA231" s="74"/>
      <c r="DB231" s="74"/>
      <c r="DC231" s="74"/>
      <c r="DD231" s="75"/>
    </row>
    <row r="232" spans="1:108" ht="18.75">
      <c r="A232" s="64" t="s">
        <v>95</v>
      </c>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c r="BG232" s="65"/>
      <c r="BH232" s="65"/>
      <c r="BI232" s="66"/>
      <c r="BJ232" s="64" t="s">
        <v>172</v>
      </c>
      <c r="BK232" s="65"/>
      <c r="BL232" s="65"/>
      <c r="BM232" s="65"/>
      <c r="BN232" s="65"/>
      <c r="BO232" s="65"/>
      <c r="BP232" s="65"/>
      <c r="BQ232" s="65"/>
      <c r="BR232" s="65"/>
      <c r="BS232" s="65"/>
      <c r="BT232" s="65"/>
      <c r="BU232" s="65"/>
      <c r="BV232" s="65"/>
      <c r="BW232" s="65"/>
      <c r="BX232" s="66"/>
      <c r="BY232" s="73">
        <v>130</v>
      </c>
      <c r="BZ232" s="74"/>
      <c r="CA232" s="74"/>
      <c r="CB232" s="74"/>
      <c r="CC232" s="74"/>
      <c r="CD232" s="74"/>
      <c r="CE232" s="74"/>
      <c r="CF232" s="74"/>
      <c r="CG232" s="74"/>
      <c r="CH232" s="74"/>
      <c r="CI232" s="74"/>
      <c r="CJ232" s="74"/>
      <c r="CK232" s="74"/>
      <c r="CL232" s="74"/>
      <c r="CM232" s="74"/>
      <c r="CN232" s="74"/>
      <c r="CO232" s="74"/>
      <c r="CP232" s="74"/>
      <c r="CQ232" s="74"/>
      <c r="CR232" s="74"/>
      <c r="CS232" s="74"/>
      <c r="CT232" s="74"/>
      <c r="CU232" s="74"/>
      <c r="CV232" s="74"/>
      <c r="CW232" s="74"/>
      <c r="CX232" s="74"/>
      <c r="CY232" s="74"/>
      <c r="CZ232" s="74"/>
      <c r="DA232" s="74"/>
      <c r="DB232" s="74"/>
      <c r="DC232" s="74"/>
      <c r="DD232" s="75"/>
    </row>
    <row r="233" spans="1:108" ht="18.75">
      <c r="A233" s="64" t="s">
        <v>113</v>
      </c>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c r="BG233" s="65"/>
      <c r="BH233" s="65"/>
      <c r="BI233" s="66"/>
      <c r="BJ233" s="64" t="s">
        <v>172</v>
      </c>
      <c r="BK233" s="65"/>
      <c r="BL233" s="65"/>
      <c r="BM233" s="65"/>
      <c r="BN233" s="65"/>
      <c r="BO233" s="65"/>
      <c r="BP233" s="65"/>
      <c r="BQ233" s="65"/>
      <c r="BR233" s="65"/>
      <c r="BS233" s="65"/>
      <c r="BT233" s="65"/>
      <c r="BU233" s="65"/>
      <c r="BV233" s="65"/>
      <c r="BW233" s="65"/>
      <c r="BX233" s="66"/>
      <c r="BY233" s="73"/>
      <c r="BZ233" s="74"/>
      <c r="CA233" s="74"/>
      <c r="CB233" s="74"/>
      <c r="CC233" s="74"/>
      <c r="CD233" s="74"/>
      <c r="CE233" s="74"/>
      <c r="CF233" s="74"/>
      <c r="CG233" s="74"/>
      <c r="CH233" s="74"/>
      <c r="CI233" s="74"/>
      <c r="CJ233" s="74"/>
      <c r="CK233" s="74"/>
      <c r="CL233" s="74"/>
      <c r="CM233" s="74"/>
      <c r="CN233" s="74"/>
      <c r="CO233" s="74"/>
      <c r="CP233" s="74"/>
      <c r="CQ233" s="74"/>
      <c r="CR233" s="74"/>
      <c r="CS233" s="74"/>
      <c r="CT233" s="74"/>
      <c r="CU233" s="74"/>
      <c r="CV233" s="74"/>
      <c r="CW233" s="74"/>
      <c r="CX233" s="74"/>
      <c r="CY233" s="74"/>
      <c r="CZ233" s="74"/>
      <c r="DA233" s="74"/>
      <c r="DB233" s="74"/>
      <c r="DC233" s="74"/>
      <c r="DD233" s="75"/>
    </row>
    <row r="234" spans="1:108" ht="18.75">
      <c r="A234" s="64" t="s">
        <v>96</v>
      </c>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c r="BG234" s="65"/>
      <c r="BH234" s="65"/>
      <c r="BI234" s="66"/>
      <c r="BJ234" s="64" t="s">
        <v>172</v>
      </c>
      <c r="BK234" s="65"/>
      <c r="BL234" s="65"/>
      <c r="BM234" s="65"/>
      <c r="BN234" s="65"/>
      <c r="BO234" s="65"/>
      <c r="BP234" s="65"/>
      <c r="BQ234" s="65"/>
      <c r="BR234" s="65"/>
      <c r="BS234" s="65"/>
      <c r="BT234" s="65"/>
      <c r="BU234" s="65"/>
      <c r="BV234" s="65"/>
      <c r="BW234" s="65"/>
      <c r="BX234" s="66"/>
      <c r="BY234" s="73"/>
      <c r="BZ234" s="74"/>
      <c r="CA234" s="74"/>
      <c r="CB234" s="74"/>
      <c r="CC234" s="74"/>
      <c r="CD234" s="74"/>
      <c r="CE234" s="74"/>
      <c r="CF234" s="74"/>
      <c r="CG234" s="74"/>
      <c r="CH234" s="74"/>
      <c r="CI234" s="74"/>
      <c r="CJ234" s="74"/>
      <c r="CK234" s="74"/>
      <c r="CL234" s="74"/>
      <c r="CM234" s="74"/>
      <c r="CN234" s="74"/>
      <c r="CO234" s="74"/>
      <c r="CP234" s="74"/>
      <c r="CQ234" s="74"/>
      <c r="CR234" s="74"/>
      <c r="CS234" s="74"/>
      <c r="CT234" s="74"/>
      <c r="CU234" s="74"/>
      <c r="CV234" s="74"/>
      <c r="CW234" s="74"/>
      <c r="CX234" s="74"/>
      <c r="CY234" s="74"/>
      <c r="CZ234" s="74"/>
      <c r="DA234" s="74"/>
      <c r="DB234" s="74"/>
      <c r="DC234" s="74"/>
      <c r="DD234" s="75"/>
    </row>
    <row r="235" spans="1:108" ht="18.75">
      <c r="A235" s="67" t="s">
        <v>97</v>
      </c>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9"/>
      <c r="BJ235" s="64" t="s">
        <v>171</v>
      </c>
      <c r="BK235" s="65"/>
      <c r="BL235" s="65"/>
      <c r="BM235" s="65"/>
      <c r="BN235" s="65"/>
      <c r="BO235" s="65"/>
      <c r="BP235" s="65"/>
      <c r="BQ235" s="65"/>
      <c r="BR235" s="65"/>
      <c r="BS235" s="65"/>
      <c r="BT235" s="65"/>
      <c r="BU235" s="65"/>
      <c r="BV235" s="65"/>
      <c r="BW235" s="65"/>
      <c r="BX235" s="66"/>
      <c r="BY235" s="64">
        <v>14</v>
      </c>
      <c r="BZ235" s="65"/>
      <c r="CA235" s="65"/>
      <c r="CB235" s="65"/>
      <c r="CC235" s="65"/>
      <c r="CD235" s="65"/>
      <c r="CE235" s="65"/>
      <c r="CF235" s="65"/>
      <c r="CG235" s="65"/>
      <c r="CH235" s="65"/>
      <c r="CI235" s="65"/>
      <c r="CJ235" s="65"/>
      <c r="CK235" s="65"/>
      <c r="CL235" s="65"/>
      <c r="CM235" s="65"/>
      <c r="CN235" s="65"/>
      <c r="CO235" s="65"/>
      <c r="CP235" s="65"/>
      <c r="CQ235" s="65"/>
      <c r="CR235" s="65"/>
      <c r="CS235" s="65"/>
      <c r="CT235" s="65"/>
      <c r="CU235" s="65"/>
      <c r="CV235" s="65"/>
      <c r="CW235" s="65"/>
      <c r="CX235" s="65"/>
      <c r="CY235" s="65"/>
      <c r="CZ235" s="65"/>
      <c r="DA235" s="65"/>
      <c r="DB235" s="65"/>
      <c r="DC235" s="65"/>
      <c r="DD235" s="66"/>
    </row>
    <row r="236" spans="1:108" ht="18.75">
      <c r="A236" s="70" t="s">
        <v>61</v>
      </c>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2"/>
      <c r="BJ236" s="64"/>
      <c r="BK236" s="65"/>
      <c r="BL236" s="65"/>
      <c r="BM236" s="65"/>
      <c r="BN236" s="65"/>
      <c r="BO236" s="65"/>
      <c r="BP236" s="65"/>
      <c r="BQ236" s="65"/>
      <c r="BR236" s="65"/>
      <c r="BS236" s="65"/>
      <c r="BT236" s="65"/>
      <c r="BU236" s="65"/>
      <c r="BV236" s="65"/>
      <c r="BW236" s="65"/>
      <c r="BX236" s="66"/>
      <c r="BY236" s="64"/>
      <c r="BZ236" s="65"/>
      <c r="CA236" s="65"/>
      <c r="CB236" s="65"/>
      <c r="CC236" s="65"/>
      <c r="CD236" s="65"/>
      <c r="CE236" s="65"/>
      <c r="CF236" s="65"/>
      <c r="CG236" s="65"/>
      <c r="CH236" s="65"/>
      <c r="CI236" s="65"/>
      <c r="CJ236" s="65"/>
      <c r="CK236" s="65"/>
      <c r="CL236" s="65"/>
      <c r="CM236" s="65"/>
      <c r="CN236" s="65"/>
      <c r="CO236" s="65"/>
      <c r="CP236" s="65"/>
      <c r="CQ236" s="65"/>
      <c r="CR236" s="65"/>
      <c r="CS236" s="65"/>
      <c r="CT236" s="65"/>
      <c r="CU236" s="65"/>
      <c r="CV236" s="65"/>
      <c r="CW236" s="65"/>
      <c r="CX236" s="65"/>
      <c r="CY236" s="65"/>
      <c r="CZ236" s="65"/>
      <c r="DA236" s="65"/>
      <c r="DB236" s="65"/>
      <c r="DC236" s="65"/>
      <c r="DD236" s="66"/>
    </row>
    <row r="237" spans="1:108" ht="18.75">
      <c r="A237" s="77" t="s">
        <v>98</v>
      </c>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9"/>
      <c r="BJ237" s="76" t="s">
        <v>171</v>
      </c>
      <c r="BK237" s="76"/>
      <c r="BL237" s="76"/>
      <c r="BM237" s="76"/>
      <c r="BN237" s="76"/>
      <c r="BO237" s="76"/>
      <c r="BP237" s="76"/>
      <c r="BQ237" s="76"/>
      <c r="BR237" s="76"/>
      <c r="BS237" s="76"/>
      <c r="BT237" s="76"/>
      <c r="BU237" s="76"/>
      <c r="BV237" s="76"/>
      <c r="BW237" s="76"/>
      <c r="BX237" s="76"/>
      <c r="BY237" s="76">
        <v>14</v>
      </c>
      <c r="BZ237" s="76"/>
      <c r="CA237" s="76"/>
      <c r="CB237" s="76"/>
      <c r="CC237" s="76"/>
      <c r="CD237" s="76"/>
      <c r="CE237" s="76"/>
      <c r="CF237" s="76"/>
      <c r="CG237" s="76"/>
      <c r="CH237" s="76"/>
      <c r="CI237" s="76"/>
      <c r="CJ237" s="76"/>
      <c r="CK237" s="76"/>
      <c r="CL237" s="76"/>
      <c r="CM237" s="76"/>
      <c r="CN237" s="76"/>
      <c r="CO237" s="76"/>
      <c r="CP237" s="76"/>
      <c r="CQ237" s="76"/>
      <c r="CR237" s="76"/>
      <c r="CS237" s="76"/>
      <c r="CT237" s="76"/>
      <c r="CU237" s="76"/>
      <c r="CV237" s="76"/>
      <c r="CW237" s="76"/>
      <c r="CX237" s="76"/>
      <c r="CY237" s="76"/>
      <c r="CZ237" s="76"/>
      <c r="DA237" s="76"/>
      <c r="DB237" s="76"/>
      <c r="DC237" s="76"/>
      <c r="DD237" s="76"/>
    </row>
    <row r="238" spans="1:108" ht="18.75">
      <c r="A238" s="81" t="s">
        <v>184</v>
      </c>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c r="BI238" s="83"/>
      <c r="BJ238" s="76"/>
      <c r="BK238" s="76"/>
      <c r="BL238" s="76"/>
      <c r="BM238" s="76"/>
      <c r="BN238" s="76"/>
      <c r="BO238" s="76"/>
      <c r="BP238" s="76"/>
      <c r="BQ238" s="76"/>
      <c r="BR238" s="76"/>
      <c r="BS238" s="76"/>
      <c r="BT238" s="76"/>
      <c r="BU238" s="76"/>
      <c r="BV238" s="76"/>
      <c r="BW238" s="76"/>
      <c r="BX238" s="76"/>
      <c r="BY238" s="76"/>
      <c r="BZ238" s="76"/>
      <c r="CA238" s="76"/>
      <c r="CB238" s="76"/>
      <c r="CC238" s="76"/>
      <c r="CD238" s="76"/>
      <c r="CE238" s="76"/>
      <c r="CF238" s="76"/>
      <c r="CG238" s="76"/>
      <c r="CH238" s="76"/>
      <c r="CI238" s="76"/>
      <c r="CJ238" s="76"/>
      <c r="CK238" s="76"/>
      <c r="CL238" s="76"/>
      <c r="CM238" s="76"/>
      <c r="CN238" s="76"/>
      <c r="CO238" s="76"/>
      <c r="CP238" s="76"/>
      <c r="CQ238" s="76"/>
      <c r="CR238" s="76"/>
      <c r="CS238" s="76"/>
      <c r="CT238" s="76"/>
      <c r="CU238" s="76"/>
      <c r="CV238" s="76"/>
      <c r="CW238" s="76"/>
      <c r="CX238" s="76"/>
      <c r="CY238" s="76"/>
      <c r="CZ238" s="76"/>
      <c r="DA238" s="76"/>
      <c r="DB238" s="76"/>
      <c r="DC238" s="76"/>
      <c r="DD238" s="76"/>
    </row>
    <row r="239" spans="1:108" ht="18.75">
      <c r="A239" s="67" t="s">
        <v>93</v>
      </c>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9"/>
      <c r="BJ239" s="76"/>
      <c r="BK239" s="76"/>
      <c r="BL239" s="76"/>
      <c r="BM239" s="76"/>
      <c r="BN239" s="76"/>
      <c r="BO239" s="76"/>
      <c r="BP239" s="76"/>
      <c r="BQ239" s="76"/>
      <c r="BR239" s="76"/>
      <c r="BS239" s="76"/>
      <c r="BT239" s="76"/>
      <c r="BU239" s="76"/>
      <c r="BV239" s="76"/>
      <c r="BW239" s="76"/>
      <c r="BX239" s="76"/>
      <c r="BY239" s="76"/>
      <c r="BZ239" s="76"/>
      <c r="CA239" s="76"/>
      <c r="CB239" s="76"/>
      <c r="CC239" s="76"/>
      <c r="CD239" s="76"/>
      <c r="CE239" s="76"/>
      <c r="CF239" s="76"/>
      <c r="CG239" s="76"/>
      <c r="CH239" s="76"/>
      <c r="CI239" s="76"/>
      <c r="CJ239" s="76"/>
      <c r="CK239" s="76"/>
      <c r="CL239" s="76"/>
      <c r="CM239" s="76"/>
      <c r="CN239" s="76"/>
      <c r="CO239" s="76"/>
      <c r="CP239" s="76"/>
      <c r="CQ239" s="76"/>
      <c r="CR239" s="76"/>
      <c r="CS239" s="76"/>
      <c r="CT239" s="76"/>
      <c r="CU239" s="76"/>
      <c r="CV239" s="76"/>
      <c r="CW239" s="76"/>
      <c r="CX239" s="76"/>
      <c r="CY239" s="76"/>
      <c r="CZ239" s="76"/>
      <c r="DA239" s="76"/>
      <c r="DB239" s="76"/>
      <c r="DC239" s="76"/>
      <c r="DD239" s="76"/>
    </row>
    <row r="240" spans="1:108" ht="18.75">
      <c r="A240" s="64" t="s">
        <v>94</v>
      </c>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c r="BI240" s="66"/>
      <c r="BJ240" s="64" t="s">
        <v>172</v>
      </c>
      <c r="BK240" s="65"/>
      <c r="BL240" s="65"/>
      <c r="BM240" s="65"/>
      <c r="BN240" s="65"/>
      <c r="BO240" s="65"/>
      <c r="BP240" s="65"/>
      <c r="BQ240" s="65"/>
      <c r="BR240" s="65"/>
      <c r="BS240" s="65"/>
      <c r="BT240" s="65"/>
      <c r="BU240" s="65"/>
      <c r="BV240" s="65"/>
      <c r="BW240" s="65"/>
      <c r="BX240" s="66"/>
      <c r="BY240" s="73">
        <v>130</v>
      </c>
      <c r="BZ240" s="74"/>
      <c r="CA240" s="74"/>
      <c r="CB240" s="74"/>
      <c r="CC240" s="74"/>
      <c r="CD240" s="74"/>
      <c r="CE240" s="74"/>
      <c r="CF240" s="74"/>
      <c r="CG240" s="74"/>
      <c r="CH240" s="74"/>
      <c r="CI240" s="74"/>
      <c r="CJ240" s="74"/>
      <c r="CK240" s="74"/>
      <c r="CL240" s="74"/>
      <c r="CM240" s="74"/>
      <c r="CN240" s="74"/>
      <c r="CO240" s="74"/>
      <c r="CP240" s="74"/>
      <c r="CQ240" s="74"/>
      <c r="CR240" s="74"/>
      <c r="CS240" s="74"/>
      <c r="CT240" s="74"/>
      <c r="CU240" s="74"/>
      <c r="CV240" s="74"/>
      <c r="CW240" s="74"/>
      <c r="CX240" s="74"/>
      <c r="CY240" s="74"/>
      <c r="CZ240" s="74"/>
      <c r="DA240" s="74"/>
      <c r="DB240" s="74"/>
      <c r="DC240" s="74"/>
      <c r="DD240" s="75"/>
    </row>
    <row r="241" spans="1:108" ht="18.75">
      <c r="A241" s="64" t="s">
        <v>95</v>
      </c>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c r="BG241" s="65"/>
      <c r="BH241" s="65"/>
      <c r="BI241" s="66"/>
      <c r="BJ241" s="64" t="s">
        <v>172</v>
      </c>
      <c r="BK241" s="65"/>
      <c r="BL241" s="65"/>
      <c r="BM241" s="65"/>
      <c r="BN241" s="65"/>
      <c r="BO241" s="65"/>
      <c r="BP241" s="65"/>
      <c r="BQ241" s="65"/>
      <c r="BR241" s="65"/>
      <c r="BS241" s="65"/>
      <c r="BT241" s="65"/>
      <c r="BU241" s="65"/>
      <c r="BV241" s="65"/>
      <c r="BW241" s="65"/>
      <c r="BX241" s="66"/>
      <c r="BY241" s="73">
        <v>130</v>
      </c>
      <c r="BZ241" s="74"/>
      <c r="CA241" s="74"/>
      <c r="CB241" s="74"/>
      <c r="CC241" s="74"/>
      <c r="CD241" s="74"/>
      <c r="CE241" s="74"/>
      <c r="CF241" s="74"/>
      <c r="CG241" s="74"/>
      <c r="CH241" s="74"/>
      <c r="CI241" s="74"/>
      <c r="CJ241" s="74"/>
      <c r="CK241" s="74"/>
      <c r="CL241" s="74"/>
      <c r="CM241" s="74"/>
      <c r="CN241" s="74"/>
      <c r="CO241" s="74"/>
      <c r="CP241" s="74"/>
      <c r="CQ241" s="74"/>
      <c r="CR241" s="74"/>
      <c r="CS241" s="74"/>
      <c r="CT241" s="74"/>
      <c r="CU241" s="74"/>
      <c r="CV241" s="74"/>
      <c r="CW241" s="74"/>
      <c r="CX241" s="74"/>
      <c r="CY241" s="74"/>
      <c r="CZ241" s="74"/>
      <c r="DA241" s="74"/>
      <c r="DB241" s="74"/>
      <c r="DC241" s="74"/>
      <c r="DD241" s="75"/>
    </row>
    <row r="242" spans="1:108" ht="18.75">
      <c r="A242" s="64" t="s">
        <v>113</v>
      </c>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c r="BG242" s="65"/>
      <c r="BH242" s="65"/>
      <c r="BI242" s="66"/>
      <c r="BJ242" s="64" t="s">
        <v>172</v>
      </c>
      <c r="BK242" s="65"/>
      <c r="BL242" s="65"/>
      <c r="BM242" s="65"/>
      <c r="BN242" s="65"/>
      <c r="BO242" s="65"/>
      <c r="BP242" s="65"/>
      <c r="BQ242" s="65"/>
      <c r="BR242" s="65"/>
      <c r="BS242" s="65"/>
      <c r="BT242" s="65"/>
      <c r="BU242" s="65"/>
      <c r="BV242" s="65"/>
      <c r="BW242" s="65"/>
      <c r="BX242" s="66"/>
      <c r="BY242" s="73"/>
      <c r="BZ242" s="74"/>
      <c r="CA242" s="74"/>
      <c r="CB242" s="74"/>
      <c r="CC242" s="74"/>
      <c r="CD242" s="74"/>
      <c r="CE242" s="74"/>
      <c r="CF242" s="74"/>
      <c r="CG242" s="74"/>
      <c r="CH242" s="74"/>
      <c r="CI242" s="74"/>
      <c r="CJ242" s="74"/>
      <c r="CK242" s="74"/>
      <c r="CL242" s="74"/>
      <c r="CM242" s="74"/>
      <c r="CN242" s="74"/>
      <c r="CO242" s="74"/>
      <c r="CP242" s="74"/>
      <c r="CQ242" s="74"/>
      <c r="CR242" s="74"/>
      <c r="CS242" s="74"/>
      <c r="CT242" s="74"/>
      <c r="CU242" s="74"/>
      <c r="CV242" s="74"/>
      <c r="CW242" s="74"/>
      <c r="CX242" s="74"/>
      <c r="CY242" s="74"/>
      <c r="CZ242" s="74"/>
      <c r="DA242" s="74"/>
      <c r="DB242" s="74"/>
      <c r="DC242" s="74"/>
      <c r="DD242" s="75"/>
    </row>
    <row r="243" spans="1:108" ht="18.75">
      <c r="A243" s="64" t="s">
        <v>96</v>
      </c>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c r="BG243" s="65"/>
      <c r="BH243" s="65"/>
      <c r="BI243" s="66"/>
      <c r="BJ243" s="64" t="s">
        <v>172</v>
      </c>
      <c r="BK243" s="65"/>
      <c r="BL243" s="65"/>
      <c r="BM243" s="65"/>
      <c r="BN243" s="65"/>
      <c r="BO243" s="65"/>
      <c r="BP243" s="65"/>
      <c r="BQ243" s="65"/>
      <c r="BR243" s="65"/>
      <c r="BS243" s="65"/>
      <c r="BT243" s="65"/>
      <c r="BU243" s="65"/>
      <c r="BV243" s="65"/>
      <c r="BW243" s="65"/>
      <c r="BX243" s="66"/>
      <c r="BY243" s="73">
        <v>135</v>
      </c>
      <c r="BZ243" s="74"/>
      <c r="CA243" s="74"/>
      <c r="CB243" s="74"/>
      <c r="CC243" s="74"/>
      <c r="CD243" s="74"/>
      <c r="CE243" s="74"/>
      <c r="CF243" s="74"/>
      <c r="CG243" s="74"/>
      <c r="CH243" s="74"/>
      <c r="CI243" s="74"/>
      <c r="CJ243" s="74"/>
      <c r="CK243" s="74"/>
      <c r="CL243" s="74"/>
      <c r="CM243" s="74"/>
      <c r="CN243" s="74"/>
      <c r="CO243" s="74"/>
      <c r="CP243" s="74"/>
      <c r="CQ243" s="74"/>
      <c r="CR243" s="74"/>
      <c r="CS243" s="74"/>
      <c r="CT243" s="74"/>
      <c r="CU243" s="74"/>
      <c r="CV243" s="74"/>
      <c r="CW243" s="74"/>
      <c r="CX243" s="74"/>
      <c r="CY243" s="74"/>
      <c r="CZ243" s="74"/>
      <c r="DA243" s="74"/>
      <c r="DB243" s="74"/>
      <c r="DC243" s="74"/>
      <c r="DD243" s="75"/>
    </row>
    <row r="244" spans="1:108" ht="18.75">
      <c r="A244" s="67" t="s">
        <v>97</v>
      </c>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9"/>
      <c r="BJ244" s="64" t="s">
        <v>171</v>
      </c>
      <c r="BK244" s="65"/>
      <c r="BL244" s="65"/>
      <c r="BM244" s="65"/>
      <c r="BN244" s="65"/>
      <c r="BO244" s="65"/>
      <c r="BP244" s="65"/>
      <c r="BQ244" s="65"/>
      <c r="BR244" s="65"/>
      <c r="BS244" s="65"/>
      <c r="BT244" s="65"/>
      <c r="BU244" s="65"/>
      <c r="BV244" s="65"/>
      <c r="BW244" s="65"/>
      <c r="BX244" s="66"/>
      <c r="BY244" s="64">
        <v>91</v>
      </c>
      <c r="BZ244" s="65"/>
      <c r="CA244" s="65"/>
      <c r="CB244" s="65"/>
      <c r="CC244" s="65"/>
      <c r="CD244" s="65"/>
      <c r="CE244" s="65"/>
      <c r="CF244" s="65"/>
      <c r="CG244" s="65"/>
      <c r="CH244" s="65"/>
      <c r="CI244" s="65"/>
      <c r="CJ244" s="65"/>
      <c r="CK244" s="65"/>
      <c r="CL244" s="65"/>
      <c r="CM244" s="65"/>
      <c r="CN244" s="65"/>
      <c r="CO244" s="65"/>
      <c r="CP244" s="65"/>
      <c r="CQ244" s="65"/>
      <c r="CR244" s="65"/>
      <c r="CS244" s="65"/>
      <c r="CT244" s="65"/>
      <c r="CU244" s="65"/>
      <c r="CV244" s="65"/>
      <c r="CW244" s="65"/>
      <c r="CX244" s="65"/>
      <c r="CY244" s="65"/>
      <c r="CZ244" s="65"/>
      <c r="DA244" s="65"/>
      <c r="DB244" s="65"/>
      <c r="DC244" s="65"/>
      <c r="DD244" s="66"/>
    </row>
    <row r="245" spans="1:108" ht="18.75">
      <c r="A245" s="70" t="s">
        <v>61</v>
      </c>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2"/>
      <c r="BJ245" s="64"/>
      <c r="BK245" s="65"/>
      <c r="BL245" s="65"/>
      <c r="BM245" s="65"/>
      <c r="BN245" s="65"/>
      <c r="BO245" s="65"/>
      <c r="BP245" s="65"/>
      <c r="BQ245" s="65"/>
      <c r="BR245" s="65"/>
      <c r="BS245" s="65"/>
      <c r="BT245" s="65"/>
      <c r="BU245" s="65"/>
      <c r="BV245" s="65"/>
      <c r="BW245" s="65"/>
      <c r="BX245" s="66"/>
      <c r="BY245" s="64"/>
      <c r="BZ245" s="65"/>
      <c r="CA245" s="65"/>
      <c r="CB245" s="65"/>
      <c r="CC245" s="65"/>
      <c r="CD245" s="65"/>
      <c r="CE245" s="65"/>
      <c r="CF245" s="65"/>
      <c r="CG245" s="65"/>
      <c r="CH245" s="65"/>
      <c r="CI245" s="65"/>
      <c r="CJ245" s="65"/>
      <c r="CK245" s="65"/>
      <c r="CL245" s="65"/>
      <c r="CM245" s="65"/>
      <c r="CN245" s="65"/>
      <c r="CO245" s="65"/>
      <c r="CP245" s="65"/>
      <c r="CQ245" s="65"/>
      <c r="CR245" s="65"/>
      <c r="CS245" s="65"/>
      <c r="CT245" s="65"/>
      <c r="CU245" s="65"/>
      <c r="CV245" s="65"/>
      <c r="CW245" s="65"/>
      <c r="CX245" s="65"/>
      <c r="CY245" s="65"/>
      <c r="CZ245" s="65"/>
      <c r="DA245" s="65"/>
      <c r="DB245" s="65"/>
      <c r="DC245" s="65"/>
      <c r="DD245" s="66"/>
    </row>
    <row r="246" spans="1:108" ht="18.75">
      <c r="A246" s="77" t="s">
        <v>98</v>
      </c>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9"/>
      <c r="BJ246" s="76" t="s">
        <v>171</v>
      </c>
      <c r="BK246" s="76"/>
      <c r="BL246" s="76"/>
      <c r="BM246" s="76"/>
      <c r="BN246" s="76"/>
      <c r="BO246" s="76"/>
      <c r="BP246" s="76"/>
      <c r="BQ246" s="76"/>
      <c r="BR246" s="76"/>
      <c r="BS246" s="76"/>
      <c r="BT246" s="76"/>
      <c r="BU246" s="76"/>
      <c r="BV246" s="76"/>
      <c r="BW246" s="76"/>
      <c r="BX246" s="76"/>
      <c r="BY246" s="76">
        <v>91</v>
      </c>
      <c r="BZ246" s="76"/>
      <c r="CA246" s="76"/>
      <c r="CB246" s="76"/>
      <c r="CC246" s="76"/>
      <c r="CD246" s="76"/>
      <c r="CE246" s="76"/>
      <c r="CF246" s="76"/>
      <c r="CG246" s="76"/>
      <c r="CH246" s="76"/>
      <c r="CI246" s="76"/>
      <c r="CJ246" s="76"/>
      <c r="CK246" s="76"/>
      <c r="CL246" s="76"/>
      <c r="CM246" s="76"/>
      <c r="CN246" s="76"/>
      <c r="CO246" s="76"/>
      <c r="CP246" s="76"/>
      <c r="CQ246" s="76"/>
      <c r="CR246" s="76"/>
      <c r="CS246" s="76"/>
      <c r="CT246" s="76"/>
      <c r="CU246" s="76"/>
      <c r="CV246" s="76"/>
      <c r="CW246" s="76"/>
      <c r="CX246" s="76"/>
      <c r="CY246" s="76"/>
      <c r="CZ246" s="76"/>
      <c r="DA246" s="76"/>
      <c r="DB246" s="76"/>
      <c r="DC246" s="76"/>
      <c r="DD246" s="76"/>
    </row>
    <row r="247" spans="1:108" ht="18.75">
      <c r="A247" s="81" t="s">
        <v>190</v>
      </c>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c r="BA247" s="82"/>
      <c r="BB247" s="82"/>
      <c r="BC247" s="82"/>
      <c r="BD247" s="82"/>
      <c r="BE247" s="82"/>
      <c r="BF247" s="82"/>
      <c r="BG247" s="82"/>
      <c r="BH247" s="82"/>
      <c r="BI247" s="83"/>
      <c r="BJ247" s="76"/>
      <c r="BK247" s="76"/>
      <c r="BL247" s="76"/>
      <c r="BM247" s="76"/>
      <c r="BN247" s="76"/>
      <c r="BO247" s="76"/>
      <c r="BP247" s="76"/>
      <c r="BQ247" s="76"/>
      <c r="BR247" s="76"/>
      <c r="BS247" s="76"/>
      <c r="BT247" s="76"/>
      <c r="BU247" s="76"/>
      <c r="BV247" s="76"/>
      <c r="BW247" s="76"/>
      <c r="BX247" s="76"/>
      <c r="BY247" s="76"/>
      <c r="BZ247" s="76"/>
      <c r="CA247" s="76"/>
      <c r="CB247" s="76"/>
      <c r="CC247" s="76"/>
      <c r="CD247" s="76"/>
      <c r="CE247" s="76"/>
      <c r="CF247" s="76"/>
      <c r="CG247" s="76"/>
      <c r="CH247" s="76"/>
      <c r="CI247" s="76"/>
      <c r="CJ247" s="76"/>
      <c r="CK247" s="76"/>
      <c r="CL247" s="76"/>
      <c r="CM247" s="76"/>
      <c r="CN247" s="76"/>
      <c r="CO247" s="76"/>
      <c r="CP247" s="76"/>
      <c r="CQ247" s="76"/>
      <c r="CR247" s="76"/>
      <c r="CS247" s="76"/>
      <c r="CT247" s="76"/>
      <c r="CU247" s="76"/>
      <c r="CV247" s="76"/>
      <c r="CW247" s="76"/>
      <c r="CX247" s="76"/>
      <c r="CY247" s="76"/>
      <c r="CZ247" s="76"/>
      <c r="DA247" s="76"/>
      <c r="DB247" s="76"/>
      <c r="DC247" s="76"/>
      <c r="DD247" s="76"/>
    </row>
    <row r="248" spans="1:108" ht="18.75">
      <c r="A248" s="67" t="s">
        <v>93</v>
      </c>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9"/>
      <c r="BJ248" s="76"/>
      <c r="BK248" s="76"/>
      <c r="BL248" s="76"/>
      <c r="BM248" s="76"/>
      <c r="BN248" s="76"/>
      <c r="BO248" s="76"/>
      <c r="BP248" s="76"/>
      <c r="BQ248" s="76"/>
      <c r="BR248" s="76"/>
      <c r="BS248" s="76"/>
      <c r="BT248" s="76"/>
      <c r="BU248" s="76"/>
      <c r="BV248" s="76"/>
      <c r="BW248" s="76"/>
      <c r="BX248" s="76"/>
      <c r="BY248" s="76"/>
      <c r="BZ248" s="76"/>
      <c r="CA248" s="76"/>
      <c r="CB248" s="76"/>
      <c r="CC248" s="76"/>
      <c r="CD248" s="76"/>
      <c r="CE248" s="76"/>
      <c r="CF248" s="76"/>
      <c r="CG248" s="76"/>
      <c r="CH248" s="76"/>
      <c r="CI248" s="76"/>
      <c r="CJ248" s="76"/>
      <c r="CK248" s="76"/>
      <c r="CL248" s="76"/>
      <c r="CM248" s="76"/>
      <c r="CN248" s="76"/>
      <c r="CO248" s="76"/>
      <c r="CP248" s="76"/>
      <c r="CQ248" s="76"/>
      <c r="CR248" s="76"/>
      <c r="CS248" s="76"/>
      <c r="CT248" s="76"/>
      <c r="CU248" s="76"/>
      <c r="CV248" s="76"/>
      <c r="CW248" s="76"/>
      <c r="CX248" s="76"/>
      <c r="CY248" s="76"/>
      <c r="CZ248" s="76"/>
      <c r="DA248" s="76"/>
      <c r="DB248" s="76"/>
      <c r="DC248" s="76"/>
      <c r="DD248" s="76"/>
    </row>
    <row r="249" spans="1:108" ht="18.75">
      <c r="A249" s="64" t="s">
        <v>94</v>
      </c>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c r="BI249" s="66"/>
      <c r="BJ249" s="64" t="s">
        <v>172</v>
      </c>
      <c r="BK249" s="65"/>
      <c r="BL249" s="65"/>
      <c r="BM249" s="65"/>
      <c r="BN249" s="65"/>
      <c r="BO249" s="65"/>
      <c r="BP249" s="65"/>
      <c r="BQ249" s="65"/>
      <c r="BR249" s="65"/>
      <c r="BS249" s="65"/>
      <c r="BT249" s="65"/>
      <c r="BU249" s="65"/>
      <c r="BV249" s="65"/>
      <c r="BW249" s="65"/>
      <c r="BX249" s="66"/>
      <c r="BY249" s="73">
        <v>130</v>
      </c>
      <c r="BZ249" s="74"/>
      <c r="CA249" s="74"/>
      <c r="CB249" s="74"/>
      <c r="CC249" s="74"/>
      <c r="CD249" s="74"/>
      <c r="CE249" s="74"/>
      <c r="CF249" s="74"/>
      <c r="CG249" s="74"/>
      <c r="CH249" s="74"/>
      <c r="CI249" s="74"/>
      <c r="CJ249" s="74"/>
      <c r="CK249" s="74"/>
      <c r="CL249" s="74"/>
      <c r="CM249" s="74"/>
      <c r="CN249" s="74"/>
      <c r="CO249" s="74"/>
      <c r="CP249" s="74"/>
      <c r="CQ249" s="74"/>
      <c r="CR249" s="74"/>
      <c r="CS249" s="74"/>
      <c r="CT249" s="74"/>
      <c r="CU249" s="74"/>
      <c r="CV249" s="74"/>
      <c r="CW249" s="74"/>
      <c r="CX249" s="74"/>
      <c r="CY249" s="74"/>
      <c r="CZ249" s="74"/>
      <c r="DA249" s="74"/>
      <c r="DB249" s="74"/>
      <c r="DC249" s="74"/>
      <c r="DD249" s="75"/>
    </row>
    <row r="250" spans="1:108" ht="18.75">
      <c r="A250" s="64" t="s">
        <v>95</v>
      </c>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c r="BG250" s="65"/>
      <c r="BH250" s="65"/>
      <c r="BI250" s="66"/>
      <c r="BJ250" s="64" t="s">
        <v>172</v>
      </c>
      <c r="BK250" s="65"/>
      <c r="BL250" s="65"/>
      <c r="BM250" s="65"/>
      <c r="BN250" s="65"/>
      <c r="BO250" s="65"/>
      <c r="BP250" s="65"/>
      <c r="BQ250" s="65"/>
      <c r="BR250" s="65"/>
      <c r="BS250" s="65"/>
      <c r="BT250" s="65"/>
      <c r="BU250" s="65"/>
      <c r="BV250" s="65"/>
      <c r="BW250" s="65"/>
      <c r="BX250" s="66"/>
      <c r="BY250" s="73">
        <v>130</v>
      </c>
      <c r="BZ250" s="74"/>
      <c r="CA250" s="74"/>
      <c r="CB250" s="74"/>
      <c r="CC250" s="74"/>
      <c r="CD250" s="74"/>
      <c r="CE250" s="74"/>
      <c r="CF250" s="74"/>
      <c r="CG250" s="74"/>
      <c r="CH250" s="74"/>
      <c r="CI250" s="74"/>
      <c r="CJ250" s="74"/>
      <c r="CK250" s="74"/>
      <c r="CL250" s="74"/>
      <c r="CM250" s="74"/>
      <c r="CN250" s="74"/>
      <c r="CO250" s="74"/>
      <c r="CP250" s="74"/>
      <c r="CQ250" s="74"/>
      <c r="CR250" s="74"/>
      <c r="CS250" s="74"/>
      <c r="CT250" s="74"/>
      <c r="CU250" s="74"/>
      <c r="CV250" s="74"/>
      <c r="CW250" s="74"/>
      <c r="CX250" s="74"/>
      <c r="CY250" s="74"/>
      <c r="CZ250" s="74"/>
      <c r="DA250" s="74"/>
      <c r="DB250" s="74"/>
      <c r="DC250" s="74"/>
      <c r="DD250" s="75"/>
    </row>
    <row r="251" spans="1:108" ht="18.75">
      <c r="A251" s="64" t="s">
        <v>113</v>
      </c>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c r="BG251" s="65"/>
      <c r="BH251" s="65"/>
      <c r="BI251" s="66"/>
      <c r="BJ251" s="64" t="s">
        <v>172</v>
      </c>
      <c r="BK251" s="65"/>
      <c r="BL251" s="65"/>
      <c r="BM251" s="65"/>
      <c r="BN251" s="65"/>
      <c r="BO251" s="65"/>
      <c r="BP251" s="65"/>
      <c r="BQ251" s="65"/>
      <c r="BR251" s="65"/>
      <c r="BS251" s="65"/>
      <c r="BT251" s="65"/>
      <c r="BU251" s="65"/>
      <c r="BV251" s="65"/>
      <c r="BW251" s="65"/>
      <c r="BX251" s="66"/>
      <c r="BY251" s="73"/>
      <c r="BZ251" s="74"/>
      <c r="CA251" s="74"/>
      <c r="CB251" s="74"/>
      <c r="CC251" s="74"/>
      <c r="CD251" s="74"/>
      <c r="CE251" s="74"/>
      <c r="CF251" s="74"/>
      <c r="CG251" s="74"/>
      <c r="CH251" s="74"/>
      <c r="CI251" s="74"/>
      <c r="CJ251" s="74"/>
      <c r="CK251" s="74"/>
      <c r="CL251" s="74"/>
      <c r="CM251" s="74"/>
      <c r="CN251" s="74"/>
      <c r="CO251" s="74"/>
      <c r="CP251" s="74"/>
      <c r="CQ251" s="74"/>
      <c r="CR251" s="74"/>
      <c r="CS251" s="74"/>
      <c r="CT251" s="74"/>
      <c r="CU251" s="74"/>
      <c r="CV251" s="74"/>
      <c r="CW251" s="74"/>
      <c r="CX251" s="74"/>
      <c r="CY251" s="74"/>
      <c r="CZ251" s="74"/>
      <c r="DA251" s="74"/>
      <c r="DB251" s="74"/>
      <c r="DC251" s="74"/>
      <c r="DD251" s="75"/>
    </row>
    <row r="252" spans="1:108" ht="18.75">
      <c r="A252" s="64" t="s">
        <v>96</v>
      </c>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c r="BG252" s="65"/>
      <c r="BH252" s="65"/>
      <c r="BI252" s="66"/>
      <c r="BJ252" s="64" t="s">
        <v>172</v>
      </c>
      <c r="BK252" s="65"/>
      <c r="BL252" s="65"/>
      <c r="BM252" s="65"/>
      <c r="BN252" s="65"/>
      <c r="BO252" s="65"/>
      <c r="BP252" s="65"/>
      <c r="BQ252" s="65"/>
      <c r="BR252" s="65"/>
      <c r="BS252" s="65"/>
      <c r="BT252" s="65"/>
      <c r="BU252" s="65"/>
      <c r="BV252" s="65"/>
      <c r="BW252" s="65"/>
      <c r="BX252" s="66"/>
      <c r="BY252" s="73">
        <v>135</v>
      </c>
      <c r="BZ252" s="74"/>
      <c r="CA252" s="74"/>
      <c r="CB252" s="74"/>
      <c r="CC252" s="74"/>
      <c r="CD252" s="74"/>
      <c r="CE252" s="74"/>
      <c r="CF252" s="74"/>
      <c r="CG252" s="74"/>
      <c r="CH252" s="74"/>
      <c r="CI252" s="74"/>
      <c r="CJ252" s="74"/>
      <c r="CK252" s="74"/>
      <c r="CL252" s="74"/>
      <c r="CM252" s="74"/>
      <c r="CN252" s="74"/>
      <c r="CO252" s="74"/>
      <c r="CP252" s="74"/>
      <c r="CQ252" s="74"/>
      <c r="CR252" s="74"/>
      <c r="CS252" s="74"/>
      <c r="CT252" s="74"/>
      <c r="CU252" s="74"/>
      <c r="CV252" s="74"/>
      <c r="CW252" s="74"/>
      <c r="CX252" s="74"/>
      <c r="CY252" s="74"/>
      <c r="CZ252" s="74"/>
      <c r="DA252" s="74"/>
      <c r="DB252" s="74"/>
      <c r="DC252" s="74"/>
      <c r="DD252" s="75"/>
    </row>
    <row r="253" spans="1:108" ht="18.75">
      <c r="A253" s="67" t="s">
        <v>97</v>
      </c>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9"/>
      <c r="BJ253" s="64" t="s">
        <v>171</v>
      </c>
      <c r="BK253" s="65"/>
      <c r="BL253" s="65"/>
      <c r="BM253" s="65"/>
      <c r="BN253" s="65"/>
      <c r="BO253" s="65"/>
      <c r="BP253" s="65"/>
      <c r="BQ253" s="65"/>
      <c r="BR253" s="65"/>
      <c r="BS253" s="65"/>
      <c r="BT253" s="65"/>
      <c r="BU253" s="65"/>
      <c r="BV253" s="65"/>
      <c r="BW253" s="65"/>
      <c r="BX253" s="66"/>
      <c r="BY253" s="64">
        <v>125</v>
      </c>
      <c r="BZ253" s="65"/>
      <c r="CA253" s="65"/>
      <c r="CB253" s="65"/>
      <c r="CC253" s="65"/>
      <c r="CD253" s="65"/>
      <c r="CE253" s="65"/>
      <c r="CF253" s="65"/>
      <c r="CG253" s="65"/>
      <c r="CH253" s="65"/>
      <c r="CI253" s="65"/>
      <c r="CJ253" s="65"/>
      <c r="CK253" s="65"/>
      <c r="CL253" s="65"/>
      <c r="CM253" s="65"/>
      <c r="CN253" s="65"/>
      <c r="CO253" s="65"/>
      <c r="CP253" s="65"/>
      <c r="CQ253" s="65"/>
      <c r="CR253" s="65"/>
      <c r="CS253" s="65"/>
      <c r="CT253" s="65"/>
      <c r="CU253" s="65"/>
      <c r="CV253" s="65"/>
      <c r="CW253" s="65"/>
      <c r="CX253" s="65"/>
      <c r="CY253" s="65"/>
      <c r="CZ253" s="65"/>
      <c r="DA253" s="65"/>
      <c r="DB253" s="65"/>
      <c r="DC253" s="65"/>
      <c r="DD253" s="66"/>
    </row>
    <row r="254" spans="1:108" ht="18.75">
      <c r="A254" s="70" t="s">
        <v>61</v>
      </c>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71"/>
      <c r="BG254" s="71"/>
      <c r="BH254" s="71"/>
      <c r="BI254" s="72"/>
      <c r="BJ254" s="64"/>
      <c r="BK254" s="65"/>
      <c r="BL254" s="65"/>
      <c r="BM254" s="65"/>
      <c r="BN254" s="65"/>
      <c r="BO254" s="65"/>
      <c r="BP254" s="65"/>
      <c r="BQ254" s="65"/>
      <c r="BR254" s="65"/>
      <c r="BS254" s="65"/>
      <c r="BT254" s="65"/>
      <c r="BU254" s="65"/>
      <c r="BV254" s="65"/>
      <c r="BW254" s="65"/>
      <c r="BX254" s="66"/>
      <c r="BY254" s="64"/>
      <c r="BZ254" s="65"/>
      <c r="CA254" s="65"/>
      <c r="CB254" s="65"/>
      <c r="CC254" s="65"/>
      <c r="CD254" s="65"/>
      <c r="CE254" s="65"/>
      <c r="CF254" s="65"/>
      <c r="CG254" s="65"/>
      <c r="CH254" s="65"/>
      <c r="CI254" s="65"/>
      <c r="CJ254" s="65"/>
      <c r="CK254" s="65"/>
      <c r="CL254" s="65"/>
      <c r="CM254" s="65"/>
      <c r="CN254" s="65"/>
      <c r="CO254" s="65"/>
      <c r="CP254" s="65"/>
      <c r="CQ254" s="65"/>
      <c r="CR254" s="65"/>
      <c r="CS254" s="65"/>
      <c r="CT254" s="65"/>
      <c r="CU254" s="65"/>
      <c r="CV254" s="65"/>
      <c r="CW254" s="65"/>
      <c r="CX254" s="65"/>
      <c r="CY254" s="65"/>
      <c r="CZ254" s="65"/>
      <c r="DA254" s="65"/>
      <c r="DB254" s="65"/>
      <c r="DC254" s="65"/>
      <c r="DD254" s="66"/>
    </row>
    <row r="255" spans="1:108" ht="18.75">
      <c r="A255" s="77" t="s">
        <v>98</v>
      </c>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9"/>
      <c r="BJ255" s="76" t="s">
        <v>171</v>
      </c>
      <c r="BK255" s="76"/>
      <c r="BL255" s="76"/>
      <c r="BM255" s="76"/>
      <c r="BN255" s="76"/>
      <c r="BO255" s="76"/>
      <c r="BP255" s="76"/>
      <c r="BQ255" s="76"/>
      <c r="BR255" s="76"/>
      <c r="BS255" s="76"/>
      <c r="BT255" s="76"/>
      <c r="BU255" s="76"/>
      <c r="BV255" s="76"/>
      <c r="BW255" s="76"/>
      <c r="BX255" s="76"/>
      <c r="BY255" s="76">
        <v>125</v>
      </c>
      <c r="BZ255" s="76"/>
      <c r="CA255" s="76"/>
      <c r="CB255" s="76"/>
      <c r="CC255" s="76"/>
      <c r="CD255" s="76"/>
      <c r="CE255" s="76"/>
      <c r="CF255" s="76"/>
      <c r="CG255" s="76"/>
      <c r="CH255" s="76"/>
      <c r="CI255" s="76"/>
      <c r="CJ255" s="76"/>
      <c r="CK255" s="76"/>
      <c r="CL255" s="76"/>
      <c r="CM255" s="76"/>
      <c r="CN255" s="76"/>
      <c r="CO255" s="76"/>
      <c r="CP255" s="76"/>
      <c r="CQ255" s="76"/>
      <c r="CR255" s="76"/>
      <c r="CS255" s="76"/>
      <c r="CT255" s="76"/>
      <c r="CU255" s="76"/>
      <c r="CV255" s="76"/>
      <c r="CW255" s="76"/>
      <c r="CX255" s="76"/>
      <c r="CY255" s="76"/>
      <c r="CZ255" s="76"/>
      <c r="DA255" s="76"/>
      <c r="DB255" s="76"/>
      <c r="DC255" s="76"/>
      <c r="DD255" s="76"/>
    </row>
    <row r="256" spans="1:108" ht="18.75">
      <c r="A256" s="81" t="s">
        <v>195</v>
      </c>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2"/>
      <c r="BB256" s="82"/>
      <c r="BC256" s="82"/>
      <c r="BD256" s="82"/>
      <c r="BE256" s="82"/>
      <c r="BF256" s="82"/>
      <c r="BG256" s="82"/>
      <c r="BH256" s="82"/>
      <c r="BI256" s="83"/>
      <c r="BJ256" s="76"/>
      <c r="BK256" s="76"/>
      <c r="BL256" s="76"/>
      <c r="BM256" s="76"/>
      <c r="BN256" s="76"/>
      <c r="BO256" s="76"/>
      <c r="BP256" s="76"/>
      <c r="BQ256" s="76"/>
      <c r="BR256" s="76"/>
      <c r="BS256" s="76"/>
      <c r="BT256" s="76"/>
      <c r="BU256" s="76"/>
      <c r="BV256" s="76"/>
      <c r="BW256" s="76"/>
      <c r="BX256" s="76"/>
      <c r="BY256" s="76"/>
      <c r="BZ256" s="76"/>
      <c r="CA256" s="76"/>
      <c r="CB256" s="76"/>
      <c r="CC256" s="76"/>
      <c r="CD256" s="76"/>
      <c r="CE256" s="76"/>
      <c r="CF256" s="76"/>
      <c r="CG256" s="76"/>
      <c r="CH256" s="76"/>
      <c r="CI256" s="76"/>
      <c r="CJ256" s="76"/>
      <c r="CK256" s="76"/>
      <c r="CL256" s="76"/>
      <c r="CM256" s="76"/>
      <c r="CN256" s="76"/>
      <c r="CO256" s="76"/>
      <c r="CP256" s="76"/>
      <c r="CQ256" s="76"/>
      <c r="CR256" s="76"/>
      <c r="CS256" s="76"/>
      <c r="CT256" s="76"/>
      <c r="CU256" s="76"/>
      <c r="CV256" s="76"/>
      <c r="CW256" s="76"/>
      <c r="CX256" s="76"/>
      <c r="CY256" s="76"/>
      <c r="CZ256" s="76"/>
      <c r="DA256" s="76"/>
      <c r="DB256" s="76"/>
      <c r="DC256" s="76"/>
      <c r="DD256" s="76"/>
    </row>
    <row r="257" spans="1:108" ht="18.75">
      <c r="A257" s="67" t="s">
        <v>93</v>
      </c>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9"/>
      <c r="BJ257" s="76"/>
      <c r="BK257" s="76"/>
      <c r="BL257" s="76"/>
      <c r="BM257" s="76"/>
      <c r="BN257" s="76"/>
      <c r="BO257" s="76"/>
      <c r="BP257" s="76"/>
      <c r="BQ257" s="76"/>
      <c r="BR257" s="76"/>
      <c r="BS257" s="76"/>
      <c r="BT257" s="76"/>
      <c r="BU257" s="76"/>
      <c r="BV257" s="76"/>
      <c r="BW257" s="76"/>
      <c r="BX257" s="76"/>
      <c r="BY257" s="76"/>
      <c r="BZ257" s="76"/>
      <c r="CA257" s="76"/>
      <c r="CB257" s="76"/>
      <c r="CC257" s="76"/>
      <c r="CD257" s="76"/>
      <c r="CE257" s="76"/>
      <c r="CF257" s="76"/>
      <c r="CG257" s="76"/>
      <c r="CH257" s="76"/>
      <c r="CI257" s="76"/>
      <c r="CJ257" s="76"/>
      <c r="CK257" s="76"/>
      <c r="CL257" s="76"/>
      <c r="CM257" s="76"/>
      <c r="CN257" s="76"/>
      <c r="CO257" s="76"/>
      <c r="CP257" s="76"/>
      <c r="CQ257" s="76"/>
      <c r="CR257" s="76"/>
      <c r="CS257" s="76"/>
      <c r="CT257" s="76"/>
      <c r="CU257" s="76"/>
      <c r="CV257" s="76"/>
      <c r="CW257" s="76"/>
      <c r="CX257" s="76"/>
      <c r="CY257" s="76"/>
      <c r="CZ257" s="76"/>
      <c r="DA257" s="76"/>
      <c r="DB257" s="76"/>
      <c r="DC257" s="76"/>
      <c r="DD257" s="76"/>
    </row>
    <row r="258" spans="1:108" ht="18.75">
      <c r="A258" s="64" t="s">
        <v>94</v>
      </c>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c r="BG258" s="65"/>
      <c r="BH258" s="65"/>
      <c r="BI258" s="66"/>
      <c r="BJ258" s="64" t="s">
        <v>172</v>
      </c>
      <c r="BK258" s="65"/>
      <c r="BL258" s="65"/>
      <c r="BM258" s="65"/>
      <c r="BN258" s="65"/>
      <c r="BO258" s="65"/>
      <c r="BP258" s="65"/>
      <c r="BQ258" s="65"/>
      <c r="BR258" s="65"/>
      <c r="BS258" s="65"/>
      <c r="BT258" s="65"/>
      <c r="BU258" s="65"/>
      <c r="BV258" s="65"/>
      <c r="BW258" s="65"/>
      <c r="BX258" s="66"/>
      <c r="BY258" s="73"/>
      <c r="BZ258" s="74"/>
      <c r="CA258" s="74"/>
      <c r="CB258" s="74"/>
      <c r="CC258" s="74"/>
      <c r="CD258" s="74"/>
      <c r="CE258" s="74"/>
      <c r="CF258" s="74"/>
      <c r="CG258" s="74"/>
      <c r="CH258" s="74"/>
      <c r="CI258" s="74"/>
      <c r="CJ258" s="74"/>
      <c r="CK258" s="74"/>
      <c r="CL258" s="74"/>
      <c r="CM258" s="74"/>
      <c r="CN258" s="74"/>
      <c r="CO258" s="74"/>
      <c r="CP258" s="74"/>
      <c r="CQ258" s="74"/>
      <c r="CR258" s="74"/>
      <c r="CS258" s="74"/>
      <c r="CT258" s="74"/>
      <c r="CU258" s="74"/>
      <c r="CV258" s="74"/>
      <c r="CW258" s="74"/>
      <c r="CX258" s="74"/>
      <c r="CY258" s="74"/>
      <c r="CZ258" s="74"/>
      <c r="DA258" s="74"/>
      <c r="DB258" s="74"/>
      <c r="DC258" s="74"/>
      <c r="DD258" s="75"/>
    </row>
    <row r="259" spans="1:108" ht="18.75">
      <c r="A259" s="64" t="s">
        <v>95</v>
      </c>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c r="BG259" s="65"/>
      <c r="BH259" s="65"/>
      <c r="BI259" s="66"/>
      <c r="BJ259" s="64" t="s">
        <v>172</v>
      </c>
      <c r="BK259" s="65"/>
      <c r="BL259" s="65"/>
      <c r="BM259" s="65"/>
      <c r="BN259" s="65"/>
      <c r="BO259" s="65"/>
      <c r="BP259" s="65"/>
      <c r="BQ259" s="65"/>
      <c r="BR259" s="65"/>
      <c r="BS259" s="65"/>
      <c r="BT259" s="65"/>
      <c r="BU259" s="65"/>
      <c r="BV259" s="65"/>
      <c r="BW259" s="65"/>
      <c r="BX259" s="66"/>
      <c r="BY259" s="73"/>
      <c r="BZ259" s="74"/>
      <c r="CA259" s="74"/>
      <c r="CB259" s="74"/>
      <c r="CC259" s="74"/>
      <c r="CD259" s="74"/>
      <c r="CE259" s="74"/>
      <c r="CF259" s="74"/>
      <c r="CG259" s="74"/>
      <c r="CH259" s="74"/>
      <c r="CI259" s="74"/>
      <c r="CJ259" s="74"/>
      <c r="CK259" s="74"/>
      <c r="CL259" s="74"/>
      <c r="CM259" s="74"/>
      <c r="CN259" s="74"/>
      <c r="CO259" s="74"/>
      <c r="CP259" s="74"/>
      <c r="CQ259" s="74"/>
      <c r="CR259" s="74"/>
      <c r="CS259" s="74"/>
      <c r="CT259" s="74"/>
      <c r="CU259" s="74"/>
      <c r="CV259" s="74"/>
      <c r="CW259" s="74"/>
      <c r="CX259" s="74"/>
      <c r="CY259" s="74"/>
      <c r="CZ259" s="74"/>
      <c r="DA259" s="74"/>
      <c r="DB259" s="74"/>
      <c r="DC259" s="74"/>
      <c r="DD259" s="75"/>
    </row>
    <row r="260" spans="1:108" ht="18.75">
      <c r="A260" s="64" t="s">
        <v>113</v>
      </c>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c r="BG260" s="65"/>
      <c r="BH260" s="65"/>
      <c r="BI260" s="66"/>
      <c r="BJ260" s="64" t="s">
        <v>172</v>
      </c>
      <c r="BK260" s="65"/>
      <c r="BL260" s="65"/>
      <c r="BM260" s="65"/>
      <c r="BN260" s="65"/>
      <c r="BO260" s="65"/>
      <c r="BP260" s="65"/>
      <c r="BQ260" s="65"/>
      <c r="BR260" s="65"/>
      <c r="BS260" s="65"/>
      <c r="BT260" s="65"/>
      <c r="BU260" s="65"/>
      <c r="BV260" s="65"/>
      <c r="BW260" s="65"/>
      <c r="BX260" s="66"/>
      <c r="BY260" s="73"/>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4"/>
      <c r="CX260" s="74"/>
      <c r="CY260" s="74"/>
      <c r="CZ260" s="74"/>
      <c r="DA260" s="74"/>
      <c r="DB260" s="74"/>
      <c r="DC260" s="74"/>
      <c r="DD260" s="75"/>
    </row>
    <row r="261" spans="1:108" ht="18.75">
      <c r="A261" s="64" t="s">
        <v>96</v>
      </c>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c r="BG261" s="65"/>
      <c r="BH261" s="65"/>
      <c r="BI261" s="66"/>
      <c r="BJ261" s="64" t="s">
        <v>172</v>
      </c>
      <c r="BK261" s="65"/>
      <c r="BL261" s="65"/>
      <c r="BM261" s="65"/>
      <c r="BN261" s="65"/>
      <c r="BO261" s="65"/>
      <c r="BP261" s="65"/>
      <c r="BQ261" s="65"/>
      <c r="BR261" s="65"/>
      <c r="BS261" s="65"/>
      <c r="BT261" s="65"/>
      <c r="BU261" s="65"/>
      <c r="BV261" s="65"/>
      <c r="BW261" s="65"/>
      <c r="BX261" s="66"/>
      <c r="BY261" s="73">
        <v>200</v>
      </c>
      <c r="BZ261" s="74"/>
      <c r="CA261" s="74"/>
      <c r="CB261" s="74"/>
      <c r="CC261" s="74"/>
      <c r="CD261" s="74"/>
      <c r="CE261" s="74"/>
      <c r="CF261" s="74"/>
      <c r="CG261" s="74"/>
      <c r="CH261" s="74"/>
      <c r="CI261" s="74"/>
      <c r="CJ261" s="74"/>
      <c r="CK261" s="74"/>
      <c r="CL261" s="74"/>
      <c r="CM261" s="74"/>
      <c r="CN261" s="74"/>
      <c r="CO261" s="74"/>
      <c r="CP261" s="74"/>
      <c r="CQ261" s="74"/>
      <c r="CR261" s="74"/>
      <c r="CS261" s="74"/>
      <c r="CT261" s="74"/>
      <c r="CU261" s="74"/>
      <c r="CV261" s="74"/>
      <c r="CW261" s="74"/>
      <c r="CX261" s="74"/>
      <c r="CY261" s="74"/>
      <c r="CZ261" s="74"/>
      <c r="DA261" s="74"/>
      <c r="DB261" s="74"/>
      <c r="DC261" s="74"/>
      <c r="DD261" s="75"/>
    </row>
    <row r="262" spans="1:108" ht="18.75">
      <c r="A262" s="67" t="s">
        <v>97</v>
      </c>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9"/>
      <c r="BJ262" s="64" t="s">
        <v>171</v>
      </c>
      <c r="BK262" s="65"/>
      <c r="BL262" s="65"/>
      <c r="BM262" s="65"/>
      <c r="BN262" s="65"/>
      <c r="BO262" s="65"/>
      <c r="BP262" s="65"/>
      <c r="BQ262" s="65"/>
      <c r="BR262" s="65"/>
      <c r="BS262" s="65"/>
      <c r="BT262" s="65"/>
      <c r="BU262" s="65"/>
      <c r="BV262" s="65"/>
      <c r="BW262" s="65"/>
      <c r="BX262" s="66"/>
      <c r="BY262" s="64">
        <v>52</v>
      </c>
      <c r="BZ262" s="65"/>
      <c r="CA262" s="65"/>
      <c r="CB262" s="65"/>
      <c r="CC262" s="65"/>
      <c r="CD262" s="65"/>
      <c r="CE262" s="65"/>
      <c r="CF262" s="65"/>
      <c r="CG262" s="65"/>
      <c r="CH262" s="65"/>
      <c r="CI262" s="65"/>
      <c r="CJ262" s="65"/>
      <c r="CK262" s="65"/>
      <c r="CL262" s="65"/>
      <c r="CM262" s="65"/>
      <c r="CN262" s="65"/>
      <c r="CO262" s="65"/>
      <c r="CP262" s="65"/>
      <c r="CQ262" s="65"/>
      <c r="CR262" s="65"/>
      <c r="CS262" s="65"/>
      <c r="CT262" s="65"/>
      <c r="CU262" s="65"/>
      <c r="CV262" s="65"/>
      <c r="CW262" s="65"/>
      <c r="CX262" s="65"/>
      <c r="CY262" s="65"/>
      <c r="CZ262" s="65"/>
      <c r="DA262" s="65"/>
      <c r="DB262" s="65"/>
      <c r="DC262" s="65"/>
      <c r="DD262" s="66"/>
    </row>
    <row r="263" spans="1:108" ht="18.75">
      <c r="A263" s="70" t="s">
        <v>61</v>
      </c>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2"/>
      <c r="BJ263" s="64"/>
      <c r="BK263" s="65"/>
      <c r="BL263" s="65"/>
      <c r="BM263" s="65"/>
      <c r="BN263" s="65"/>
      <c r="BO263" s="65"/>
      <c r="BP263" s="65"/>
      <c r="BQ263" s="65"/>
      <c r="BR263" s="65"/>
      <c r="BS263" s="65"/>
      <c r="BT263" s="65"/>
      <c r="BU263" s="65"/>
      <c r="BV263" s="65"/>
      <c r="BW263" s="65"/>
      <c r="BX263" s="66"/>
      <c r="BY263" s="64"/>
      <c r="BZ263" s="65"/>
      <c r="CA263" s="65"/>
      <c r="CB263" s="65"/>
      <c r="CC263" s="65"/>
      <c r="CD263" s="65"/>
      <c r="CE263" s="65"/>
      <c r="CF263" s="65"/>
      <c r="CG263" s="65"/>
      <c r="CH263" s="65"/>
      <c r="CI263" s="65"/>
      <c r="CJ263" s="65"/>
      <c r="CK263" s="65"/>
      <c r="CL263" s="65"/>
      <c r="CM263" s="65"/>
      <c r="CN263" s="65"/>
      <c r="CO263" s="65"/>
      <c r="CP263" s="65"/>
      <c r="CQ263" s="65"/>
      <c r="CR263" s="65"/>
      <c r="CS263" s="65"/>
      <c r="CT263" s="65"/>
      <c r="CU263" s="65"/>
      <c r="CV263" s="65"/>
      <c r="CW263" s="65"/>
      <c r="CX263" s="65"/>
      <c r="CY263" s="65"/>
      <c r="CZ263" s="65"/>
      <c r="DA263" s="65"/>
      <c r="DB263" s="65"/>
      <c r="DC263" s="65"/>
      <c r="DD263" s="66"/>
    </row>
    <row r="264" spans="1:108" ht="18.75">
      <c r="A264" s="77" t="s">
        <v>98</v>
      </c>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9"/>
      <c r="BJ264" s="76" t="s">
        <v>171</v>
      </c>
      <c r="BK264" s="76"/>
      <c r="BL264" s="76"/>
      <c r="BM264" s="76"/>
      <c r="BN264" s="76"/>
      <c r="BO264" s="76"/>
      <c r="BP264" s="76"/>
      <c r="BQ264" s="76"/>
      <c r="BR264" s="76"/>
      <c r="BS264" s="76"/>
      <c r="BT264" s="76"/>
      <c r="BU264" s="76"/>
      <c r="BV264" s="76"/>
      <c r="BW264" s="76"/>
      <c r="BX264" s="76"/>
      <c r="BY264" s="76">
        <v>52</v>
      </c>
      <c r="BZ264" s="76"/>
      <c r="CA264" s="76"/>
      <c r="CB264" s="76"/>
      <c r="CC264" s="76"/>
      <c r="CD264" s="76"/>
      <c r="CE264" s="76"/>
      <c r="CF264" s="76"/>
      <c r="CG264" s="76"/>
      <c r="CH264" s="76"/>
      <c r="CI264" s="76"/>
      <c r="CJ264" s="76"/>
      <c r="CK264" s="76"/>
      <c r="CL264" s="76"/>
      <c r="CM264" s="76"/>
      <c r="CN264" s="76"/>
      <c r="CO264" s="76"/>
      <c r="CP264" s="76"/>
      <c r="CQ264" s="76"/>
      <c r="CR264" s="76"/>
      <c r="CS264" s="76"/>
      <c r="CT264" s="76"/>
      <c r="CU264" s="76"/>
      <c r="CV264" s="76"/>
      <c r="CW264" s="76"/>
      <c r="CX264" s="76"/>
      <c r="CY264" s="76"/>
      <c r="CZ264" s="76"/>
      <c r="DA264" s="76"/>
      <c r="DB264" s="76"/>
      <c r="DC264" s="76"/>
      <c r="DD264" s="76"/>
    </row>
    <row r="265" spans="1:108" ht="18.75">
      <c r="A265" s="81" t="s">
        <v>196</v>
      </c>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2"/>
      <c r="BG265" s="82"/>
      <c r="BH265" s="82"/>
      <c r="BI265" s="83"/>
      <c r="BJ265" s="76"/>
      <c r="BK265" s="76"/>
      <c r="BL265" s="76"/>
      <c r="BM265" s="76"/>
      <c r="BN265" s="76"/>
      <c r="BO265" s="76"/>
      <c r="BP265" s="76"/>
      <c r="BQ265" s="76"/>
      <c r="BR265" s="76"/>
      <c r="BS265" s="76"/>
      <c r="BT265" s="76"/>
      <c r="BU265" s="76"/>
      <c r="BV265" s="76"/>
      <c r="BW265" s="76"/>
      <c r="BX265" s="76"/>
      <c r="BY265" s="76"/>
      <c r="BZ265" s="76"/>
      <c r="CA265" s="76"/>
      <c r="CB265" s="76"/>
      <c r="CC265" s="76"/>
      <c r="CD265" s="76"/>
      <c r="CE265" s="76"/>
      <c r="CF265" s="76"/>
      <c r="CG265" s="76"/>
      <c r="CH265" s="76"/>
      <c r="CI265" s="76"/>
      <c r="CJ265" s="76"/>
      <c r="CK265" s="76"/>
      <c r="CL265" s="76"/>
      <c r="CM265" s="76"/>
      <c r="CN265" s="76"/>
      <c r="CO265" s="76"/>
      <c r="CP265" s="76"/>
      <c r="CQ265" s="76"/>
      <c r="CR265" s="76"/>
      <c r="CS265" s="76"/>
      <c r="CT265" s="76"/>
      <c r="CU265" s="76"/>
      <c r="CV265" s="76"/>
      <c r="CW265" s="76"/>
      <c r="CX265" s="76"/>
      <c r="CY265" s="76"/>
      <c r="CZ265" s="76"/>
      <c r="DA265" s="76"/>
      <c r="DB265" s="76"/>
      <c r="DC265" s="76"/>
      <c r="DD265" s="76"/>
    </row>
    <row r="266" spans="1:108" ht="18.75">
      <c r="A266" s="67" t="s">
        <v>93</v>
      </c>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9"/>
      <c r="BJ266" s="76"/>
      <c r="BK266" s="76"/>
      <c r="BL266" s="76"/>
      <c r="BM266" s="76"/>
      <c r="BN266" s="76"/>
      <c r="BO266" s="76"/>
      <c r="BP266" s="76"/>
      <c r="BQ266" s="76"/>
      <c r="BR266" s="76"/>
      <c r="BS266" s="76"/>
      <c r="BT266" s="76"/>
      <c r="BU266" s="76"/>
      <c r="BV266" s="76"/>
      <c r="BW266" s="76"/>
      <c r="BX266" s="76"/>
      <c r="BY266" s="76"/>
      <c r="BZ266" s="76"/>
      <c r="CA266" s="76"/>
      <c r="CB266" s="76"/>
      <c r="CC266" s="76"/>
      <c r="CD266" s="76"/>
      <c r="CE266" s="76"/>
      <c r="CF266" s="76"/>
      <c r="CG266" s="76"/>
      <c r="CH266" s="76"/>
      <c r="CI266" s="76"/>
      <c r="CJ266" s="76"/>
      <c r="CK266" s="76"/>
      <c r="CL266" s="76"/>
      <c r="CM266" s="76"/>
      <c r="CN266" s="76"/>
      <c r="CO266" s="76"/>
      <c r="CP266" s="76"/>
      <c r="CQ266" s="76"/>
      <c r="CR266" s="76"/>
      <c r="CS266" s="76"/>
      <c r="CT266" s="76"/>
      <c r="CU266" s="76"/>
      <c r="CV266" s="76"/>
      <c r="CW266" s="76"/>
      <c r="CX266" s="76"/>
      <c r="CY266" s="76"/>
      <c r="CZ266" s="76"/>
      <c r="DA266" s="76"/>
      <c r="DB266" s="76"/>
      <c r="DC266" s="76"/>
      <c r="DD266" s="76"/>
    </row>
    <row r="267" spans="1:108" ht="18.75">
      <c r="A267" s="64" t="s">
        <v>94</v>
      </c>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65"/>
      <c r="BA267" s="65"/>
      <c r="BB267" s="65"/>
      <c r="BC267" s="65"/>
      <c r="BD267" s="65"/>
      <c r="BE267" s="65"/>
      <c r="BF267" s="65"/>
      <c r="BG267" s="65"/>
      <c r="BH267" s="65"/>
      <c r="BI267" s="66"/>
      <c r="BJ267" s="64" t="s">
        <v>172</v>
      </c>
      <c r="BK267" s="65"/>
      <c r="BL267" s="65"/>
      <c r="BM267" s="65"/>
      <c r="BN267" s="65"/>
      <c r="BO267" s="65"/>
      <c r="BP267" s="65"/>
      <c r="BQ267" s="65"/>
      <c r="BR267" s="65"/>
      <c r="BS267" s="65"/>
      <c r="BT267" s="65"/>
      <c r="BU267" s="65"/>
      <c r="BV267" s="65"/>
      <c r="BW267" s="65"/>
      <c r="BX267" s="66"/>
      <c r="BY267" s="73"/>
      <c r="BZ267" s="74"/>
      <c r="CA267" s="74"/>
      <c r="CB267" s="74"/>
      <c r="CC267" s="74"/>
      <c r="CD267" s="74"/>
      <c r="CE267" s="74"/>
      <c r="CF267" s="74"/>
      <c r="CG267" s="74"/>
      <c r="CH267" s="74"/>
      <c r="CI267" s="74"/>
      <c r="CJ267" s="74"/>
      <c r="CK267" s="74"/>
      <c r="CL267" s="74"/>
      <c r="CM267" s="74"/>
      <c r="CN267" s="74"/>
      <c r="CO267" s="74"/>
      <c r="CP267" s="74"/>
      <c r="CQ267" s="74"/>
      <c r="CR267" s="74"/>
      <c r="CS267" s="74"/>
      <c r="CT267" s="74"/>
      <c r="CU267" s="74"/>
      <c r="CV267" s="74"/>
      <c r="CW267" s="74"/>
      <c r="CX267" s="74"/>
      <c r="CY267" s="74"/>
      <c r="CZ267" s="74"/>
      <c r="DA267" s="74"/>
      <c r="DB267" s="74"/>
      <c r="DC267" s="74"/>
      <c r="DD267" s="75"/>
    </row>
    <row r="268" spans="1:108" ht="18.75">
      <c r="A268" s="64" t="s">
        <v>95</v>
      </c>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5"/>
      <c r="BD268" s="65"/>
      <c r="BE268" s="65"/>
      <c r="BF268" s="65"/>
      <c r="BG268" s="65"/>
      <c r="BH268" s="65"/>
      <c r="BI268" s="66"/>
      <c r="BJ268" s="64" t="s">
        <v>172</v>
      </c>
      <c r="BK268" s="65"/>
      <c r="BL268" s="65"/>
      <c r="BM268" s="65"/>
      <c r="BN268" s="65"/>
      <c r="BO268" s="65"/>
      <c r="BP268" s="65"/>
      <c r="BQ268" s="65"/>
      <c r="BR268" s="65"/>
      <c r="BS268" s="65"/>
      <c r="BT268" s="65"/>
      <c r="BU268" s="65"/>
      <c r="BV268" s="65"/>
      <c r="BW268" s="65"/>
      <c r="BX268" s="66"/>
      <c r="BY268" s="73"/>
      <c r="BZ268" s="74"/>
      <c r="CA268" s="74"/>
      <c r="CB268" s="74"/>
      <c r="CC268" s="74"/>
      <c r="CD268" s="74"/>
      <c r="CE268" s="74"/>
      <c r="CF268" s="74"/>
      <c r="CG268" s="74"/>
      <c r="CH268" s="74"/>
      <c r="CI268" s="74"/>
      <c r="CJ268" s="74"/>
      <c r="CK268" s="74"/>
      <c r="CL268" s="74"/>
      <c r="CM268" s="74"/>
      <c r="CN268" s="74"/>
      <c r="CO268" s="74"/>
      <c r="CP268" s="74"/>
      <c r="CQ268" s="74"/>
      <c r="CR268" s="74"/>
      <c r="CS268" s="74"/>
      <c r="CT268" s="74"/>
      <c r="CU268" s="74"/>
      <c r="CV268" s="74"/>
      <c r="CW268" s="74"/>
      <c r="CX268" s="74"/>
      <c r="CY268" s="74"/>
      <c r="CZ268" s="74"/>
      <c r="DA268" s="74"/>
      <c r="DB268" s="74"/>
      <c r="DC268" s="74"/>
      <c r="DD268" s="75"/>
    </row>
    <row r="269" spans="1:108" ht="18.75">
      <c r="A269" s="64" t="s">
        <v>113</v>
      </c>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65"/>
      <c r="BI269" s="66"/>
      <c r="BJ269" s="64" t="s">
        <v>172</v>
      </c>
      <c r="BK269" s="65"/>
      <c r="BL269" s="65"/>
      <c r="BM269" s="65"/>
      <c r="BN269" s="65"/>
      <c r="BO269" s="65"/>
      <c r="BP269" s="65"/>
      <c r="BQ269" s="65"/>
      <c r="BR269" s="65"/>
      <c r="BS269" s="65"/>
      <c r="BT269" s="65"/>
      <c r="BU269" s="65"/>
      <c r="BV269" s="65"/>
      <c r="BW269" s="65"/>
      <c r="BX269" s="66"/>
      <c r="BY269" s="73"/>
      <c r="BZ269" s="74"/>
      <c r="CA269" s="74"/>
      <c r="CB269" s="74"/>
      <c r="CC269" s="74"/>
      <c r="CD269" s="74"/>
      <c r="CE269" s="74"/>
      <c r="CF269" s="74"/>
      <c r="CG269" s="74"/>
      <c r="CH269" s="74"/>
      <c r="CI269" s="74"/>
      <c r="CJ269" s="74"/>
      <c r="CK269" s="74"/>
      <c r="CL269" s="74"/>
      <c r="CM269" s="74"/>
      <c r="CN269" s="74"/>
      <c r="CO269" s="74"/>
      <c r="CP269" s="74"/>
      <c r="CQ269" s="74"/>
      <c r="CR269" s="74"/>
      <c r="CS269" s="74"/>
      <c r="CT269" s="74"/>
      <c r="CU269" s="74"/>
      <c r="CV269" s="74"/>
      <c r="CW269" s="74"/>
      <c r="CX269" s="74"/>
      <c r="CY269" s="74"/>
      <c r="CZ269" s="74"/>
      <c r="DA269" s="74"/>
      <c r="DB269" s="74"/>
      <c r="DC269" s="74"/>
      <c r="DD269" s="75"/>
    </row>
    <row r="270" spans="1:108" ht="18.75">
      <c r="A270" s="64" t="s">
        <v>96</v>
      </c>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6"/>
      <c r="BJ270" s="64" t="s">
        <v>172</v>
      </c>
      <c r="BK270" s="65"/>
      <c r="BL270" s="65"/>
      <c r="BM270" s="65"/>
      <c r="BN270" s="65"/>
      <c r="BO270" s="65"/>
      <c r="BP270" s="65"/>
      <c r="BQ270" s="65"/>
      <c r="BR270" s="65"/>
      <c r="BS270" s="65"/>
      <c r="BT270" s="65"/>
      <c r="BU270" s="65"/>
      <c r="BV270" s="65"/>
      <c r="BW270" s="65"/>
      <c r="BX270" s="66"/>
      <c r="BY270" s="73">
        <v>200</v>
      </c>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c r="CY270" s="74"/>
      <c r="CZ270" s="74"/>
      <c r="DA270" s="74"/>
      <c r="DB270" s="74"/>
      <c r="DC270" s="74"/>
      <c r="DD270" s="75"/>
    </row>
    <row r="271" spans="1:108" ht="18.75">
      <c r="A271" s="67" t="s">
        <v>97</v>
      </c>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9"/>
      <c r="BJ271" s="64" t="s">
        <v>171</v>
      </c>
      <c r="BK271" s="65"/>
      <c r="BL271" s="65"/>
      <c r="BM271" s="65"/>
      <c r="BN271" s="65"/>
      <c r="BO271" s="65"/>
      <c r="BP271" s="65"/>
      <c r="BQ271" s="65"/>
      <c r="BR271" s="65"/>
      <c r="BS271" s="65"/>
      <c r="BT271" s="65"/>
      <c r="BU271" s="65"/>
      <c r="BV271" s="65"/>
      <c r="BW271" s="65"/>
      <c r="BX271" s="66"/>
      <c r="BY271" s="64">
        <v>74</v>
      </c>
      <c r="BZ271" s="65"/>
      <c r="CA271" s="65"/>
      <c r="CB271" s="65"/>
      <c r="CC271" s="65"/>
      <c r="CD271" s="65"/>
      <c r="CE271" s="65"/>
      <c r="CF271" s="65"/>
      <c r="CG271" s="65"/>
      <c r="CH271" s="65"/>
      <c r="CI271" s="65"/>
      <c r="CJ271" s="65"/>
      <c r="CK271" s="65"/>
      <c r="CL271" s="65"/>
      <c r="CM271" s="65"/>
      <c r="CN271" s="65"/>
      <c r="CO271" s="65"/>
      <c r="CP271" s="65"/>
      <c r="CQ271" s="65"/>
      <c r="CR271" s="65"/>
      <c r="CS271" s="65"/>
      <c r="CT271" s="65"/>
      <c r="CU271" s="65"/>
      <c r="CV271" s="65"/>
      <c r="CW271" s="65"/>
      <c r="CX271" s="65"/>
      <c r="CY271" s="65"/>
      <c r="CZ271" s="65"/>
      <c r="DA271" s="65"/>
      <c r="DB271" s="65"/>
      <c r="DC271" s="65"/>
      <c r="DD271" s="66"/>
    </row>
    <row r="272" spans="1:108" ht="18.75">
      <c r="A272" s="70" t="s">
        <v>61</v>
      </c>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2"/>
      <c r="BJ272" s="64"/>
      <c r="BK272" s="65"/>
      <c r="BL272" s="65"/>
      <c r="BM272" s="65"/>
      <c r="BN272" s="65"/>
      <c r="BO272" s="65"/>
      <c r="BP272" s="65"/>
      <c r="BQ272" s="65"/>
      <c r="BR272" s="65"/>
      <c r="BS272" s="65"/>
      <c r="BT272" s="65"/>
      <c r="BU272" s="65"/>
      <c r="BV272" s="65"/>
      <c r="BW272" s="65"/>
      <c r="BX272" s="66"/>
      <c r="BY272" s="64"/>
      <c r="BZ272" s="65"/>
      <c r="CA272" s="65"/>
      <c r="CB272" s="65"/>
      <c r="CC272" s="65"/>
      <c r="CD272" s="65"/>
      <c r="CE272" s="65"/>
      <c r="CF272" s="65"/>
      <c r="CG272" s="65"/>
      <c r="CH272" s="65"/>
      <c r="CI272" s="65"/>
      <c r="CJ272" s="65"/>
      <c r="CK272" s="65"/>
      <c r="CL272" s="65"/>
      <c r="CM272" s="65"/>
      <c r="CN272" s="65"/>
      <c r="CO272" s="65"/>
      <c r="CP272" s="65"/>
      <c r="CQ272" s="65"/>
      <c r="CR272" s="65"/>
      <c r="CS272" s="65"/>
      <c r="CT272" s="65"/>
      <c r="CU272" s="65"/>
      <c r="CV272" s="65"/>
      <c r="CW272" s="65"/>
      <c r="CX272" s="65"/>
      <c r="CY272" s="65"/>
      <c r="CZ272" s="65"/>
      <c r="DA272" s="65"/>
      <c r="DB272" s="65"/>
      <c r="DC272" s="65"/>
      <c r="DD272" s="66"/>
    </row>
    <row r="273" spans="1:108" ht="18.75">
      <c r="A273" s="77" t="s">
        <v>98</v>
      </c>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9"/>
      <c r="BJ273" s="76" t="s">
        <v>171</v>
      </c>
      <c r="BK273" s="76"/>
      <c r="BL273" s="76"/>
      <c r="BM273" s="76"/>
      <c r="BN273" s="76"/>
      <c r="BO273" s="76"/>
      <c r="BP273" s="76"/>
      <c r="BQ273" s="76"/>
      <c r="BR273" s="76"/>
      <c r="BS273" s="76"/>
      <c r="BT273" s="76"/>
      <c r="BU273" s="76"/>
      <c r="BV273" s="76"/>
      <c r="BW273" s="76"/>
      <c r="BX273" s="76"/>
      <c r="BY273" s="76">
        <v>74</v>
      </c>
      <c r="BZ273" s="76"/>
      <c r="CA273" s="76"/>
      <c r="CB273" s="76"/>
      <c r="CC273" s="76"/>
      <c r="CD273" s="76"/>
      <c r="CE273" s="76"/>
      <c r="CF273" s="76"/>
      <c r="CG273" s="76"/>
      <c r="CH273" s="76"/>
      <c r="CI273" s="76"/>
      <c r="CJ273" s="76"/>
      <c r="CK273" s="76"/>
      <c r="CL273" s="76"/>
      <c r="CM273" s="76"/>
      <c r="CN273" s="76"/>
      <c r="CO273" s="76"/>
      <c r="CP273" s="76"/>
      <c r="CQ273" s="76"/>
      <c r="CR273" s="76"/>
      <c r="CS273" s="76"/>
      <c r="CT273" s="76"/>
      <c r="CU273" s="76"/>
      <c r="CV273" s="76"/>
      <c r="CW273" s="76"/>
      <c r="CX273" s="76"/>
      <c r="CY273" s="76"/>
      <c r="CZ273" s="76"/>
      <c r="DA273" s="76"/>
      <c r="DB273" s="76"/>
      <c r="DC273" s="76"/>
      <c r="DD273" s="76"/>
    </row>
    <row r="274" spans="1:108" ht="18.75">
      <c r="A274" s="117" t="s">
        <v>101</v>
      </c>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7"/>
      <c r="AN274" s="117"/>
      <c r="AO274" s="117"/>
      <c r="AP274" s="117"/>
      <c r="AQ274" s="117"/>
      <c r="AR274" s="117"/>
      <c r="AS274" s="117"/>
      <c r="AT274" s="117"/>
      <c r="AU274" s="117"/>
      <c r="AV274" s="117"/>
      <c r="AW274" s="117"/>
      <c r="AX274" s="117"/>
      <c r="AY274" s="117"/>
      <c r="AZ274" s="117"/>
      <c r="BA274" s="117"/>
      <c r="BB274" s="117"/>
      <c r="BC274" s="117"/>
      <c r="BD274" s="117"/>
      <c r="BE274" s="117"/>
      <c r="BF274" s="117"/>
      <c r="BG274" s="117"/>
      <c r="BH274" s="117"/>
      <c r="BI274" s="117"/>
      <c r="BJ274" s="117"/>
      <c r="BK274" s="117"/>
      <c r="BL274" s="117"/>
      <c r="BM274" s="117"/>
      <c r="BN274" s="117"/>
      <c r="BO274" s="117"/>
      <c r="BP274" s="117"/>
      <c r="BQ274" s="117"/>
      <c r="BR274" s="117"/>
      <c r="BS274" s="117"/>
      <c r="BT274" s="117"/>
      <c r="BU274" s="117"/>
      <c r="BV274" s="117"/>
      <c r="BW274" s="117"/>
      <c r="BX274" s="117"/>
      <c r="BY274" s="117"/>
      <c r="BZ274" s="117"/>
      <c r="CA274" s="117"/>
      <c r="CB274" s="117"/>
      <c r="CC274" s="117"/>
      <c r="CD274" s="117"/>
      <c r="CE274" s="117"/>
      <c r="CF274" s="117"/>
      <c r="CG274" s="117"/>
      <c r="CH274" s="117"/>
      <c r="CI274" s="117"/>
      <c r="CJ274" s="117"/>
      <c r="CK274" s="117"/>
      <c r="CL274" s="117"/>
      <c r="CM274" s="117"/>
      <c r="CN274" s="117"/>
      <c r="CO274" s="117"/>
      <c r="CP274" s="117"/>
      <c r="CQ274" s="117"/>
      <c r="CR274" s="117"/>
      <c r="CS274" s="117"/>
      <c r="CT274" s="117"/>
      <c r="CU274" s="117"/>
      <c r="CV274" s="117"/>
      <c r="CW274" s="117"/>
      <c r="CX274" s="117"/>
      <c r="CY274" s="117"/>
      <c r="CZ274" s="117"/>
      <c r="DA274" s="117"/>
      <c r="DB274" s="117"/>
      <c r="DC274" s="117"/>
      <c r="DD274" s="117"/>
    </row>
    <row r="275" spans="1:108" ht="1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row>
    <row r="276" spans="1:108" ht="45" customHeight="1">
      <c r="A276" s="118" t="s">
        <v>1</v>
      </c>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20"/>
      <c r="BJ276" s="118" t="s">
        <v>102</v>
      </c>
      <c r="BK276" s="119"/>
      <c r="BL276" s="119"/>
      <c r="BM276" s="119"/>
      <c r="BN276" s="119"/>
      <c r="BO276" s="119"/>
      <c r="BP276" s="119"/>
      <c r="BQ276" s="119"/>
      <c r="BR276" s="119"/>
      <c r="BS276" s="119"/>
      <c r="BT276" s="119"/>
      <c r="BU276" s="119"/>
      <c r="BV276" s="119"/>
      <c r="BW276" s="119"/>
      <c r="BX276" s="119"/>
      <c r="BY276" s="119"/>
      <c r="BZ276" s="119"/>
      <c r="CA276" s="119"/>
      <c r="CB276" s="119"/>
      <c r="CC276" s="119"/>
      <c r="CD276" s="119"/>
      <c r="CE276" s="119"/>
      <c r="CF276" s="120"/>
      <c r="CG276" s="118" t="s">
        <v>103</v>
      </c>
      <c r="CH276" s="119"/>
      <c r="CI276" s="119"/>
      <c r="CJ276" s="119"/>
      <c r="CK276" s="119"/>
      <c r="CL276" s="119"/>
      <c r="CM276" s="119"/>
      <c r="CN276" s="119"/>
      <c r="CO276" s="119"/>
      <c r="CP276" s="119"/>
      <c r="CQ276" s="119"/>
      <c r="CR276" s="119"/>
      <c r="CS276" s="119"/>
      <c r="CT276" s="119"/>
      <c r="CU276" s="119"/>
      <c r="CV276" s="119"/>
      <c r="CW276" s="119"/>
      <c r="CX276" s="119"/>
      <c r="CY276" s="119"/>
      <c r="CZ276" s="119"/>
      <c r="DA276" s="119"/>
      <c r="DB276" s="119"/>
      <c r="DC276" s="119"/>
      <c r="DD276" s="120"/>
    </row>
    <row r="277" spans="1:108" ht="57.75" customHeight="1">
      <c r="A277" s="35"/>
      <c r="B277" s="68" t="s">
        <v>135</v>
      </c>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9"/>
      <c r="BJ277" s="123">
        <v>168751637.7</v>
      </c>
      <c r="BK277" s="124"/>
      <c r="BL277" s="124"/>
      <c r="BM277" s="124"/>
      <c r="BN277" s="124"/>
      <c r="BO277" s="124"/>
      <c r="BP277" s="124"/>
      <c r="BQ277" s="124"/>
      <c r="BR277" s="124"/>
      <c r="BS277" s="124"/>
      <c r="BT277" s="124"/>
      <c r="BU277" s="124"/>
      <c r="BV277" s="124"/>
      <c r="BW277" s="124"/>
      <c r="BX277" s="124"/>
      <c r="BY277" s="124"/>
      <c r="BZ277" s="124"/>
      <c r="CA277" s="124"/>
      <c r="CB277" s="124"/>
      <c r="CC277" s="124"/>
      <c r="CD277" s="124"/>
      <c r="CE277" s="124"/>
      <c r="CF277" s="125"/>
      <c r="CG277" s="123">
        <v>94039531.3</v>
      </c>
      <c r="CH277" s="124"/>
      <c r="CI277" s="124"/>
      <c r="CJ277" s="124"/>
      <c r="CK277" s="124"/>
      <c r="CL277" s="124"/>
      <c r="CM277" s="124"/>
      <c r="CN277" s="124"/>
      <c r="CO277" s="124"/>
      <c r="CP277" s="124"/>
      <c r="CQ277" s="124"/>
      <c r="CR277" s="124"/>
      <c r="CS277" s="124"/>
      <c r="CT277" s="124"/>
      <c r="CU277" s="124"/>
      <c r="CV277" s="124"/>
      <c r="CW277" s="124"/>
      <c r="CX277" s="124"/>
      <c r="CY277" s="124"/>
      <c r="CZ277" s="124"/>
      <c r="DA277" s="124"/>
      <c r="DB277" s="124"/>
      <c r="DC277" s="124"/>
      <c r="DD277" s="125"/>
    </row>
    <row r="278" spans="1:108" ht="60" customHeight="1">
      <c r="A278" s="35"/>
      <c r="B278" s="68" t="s">
        <v>136</v>
      </c>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c r="BG278" s="68"/>
      <c r="BH278" s="68"/>
      <c r="BI278" s="69"/>
      <c r="BJ278" s="123"/>
      <c r="BK278" s="124"/>
      <c r="BL278" s="124"/>
      <c r="BM278" s="124"/>
      <c r="BN278" s="124"/>
      <c r="BO278" s="124"/>
      <c r="BP278" s="124"/>
      <c r="BQ278" s="124"/>
      <c r="BR278" s="124"/>
      <c r="BS278" s="124"/>
      <c r="BT278" s="124"/>
      <c r="BU278" s="124"/>
      <c r="BV278" s="124"/>
      <c r="BW278" s="124"/>
      <c r="BX278" s="124"/>
      <c r="BY278" s="124"/>
      <c r="BZ278" s="124"/>
      <c r="CA278" s="124"/>
      <c r="CB278" s="124"/>
      <c r="CC278" s="124"/>
      <c r="CD278" s="124"/>
      <c r="CE278" s="124"/>
      <c r="CF278" s="125"/>
      <c r="CG278" s="123"/>
      <c r="CH278" s="124"/>
      <c r="CI278" s="124"/>
      <c r="CJ278" s="124"/>
      <c r="CK278" s="124"/>
      <c r="CL278" s="124"/>
      <c r="CM278" s="124"/>
      <c r="CN278" s="124"/>
      <c r="CO278" s="124"/>
      <c r="CP278" s="124"/>
      <c r="CQ278" s="124"/>
      <c r="CR278" s="124"/>
      <c r="CS278" s="124"/>
      <c r="CT278" s="124"/>
      <c r="CU278" s="124"/>
      <c r="CV278" s="124"/>
      <c r="CW278" s="124"/>
      <c r="CX278" s="124"/>
      <c r="CY278" s="124"/>
      <c r="CZ278" s="124"/>
      <c r="DA278" s="124"/>
      <c r="DB278" s="124"/>
      <c r="DC278" s="124"/>
      <c r="DD278" s="125"/>
    </row>
    <row r="279" spans="1:108" ht="60" customHeight="1">
      <c r="A279" s="35"/>
      <c r="B279" s="68" t="s">
        <v>137</v>
      </c>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9"/>
      <c r="BJ279" s="123"/>
      <c r="BK279" s="124"/>
      <c r="BL279" s="124"/>
      <c r="BM279" s="124"/>
      <c r="BN279" s="124"/>
      <c r="BO279" s="124"/>
      <c r="BP279" s="124"/>
      <c r="BQ279" s="124"/>
      <c r="BR279" s="124"/>
      <c r="BS279" s="124"/>
      <c r="BT279" s="124"/>
      <c r="BU279" s="124"/>
      <c r="BV279" s="124"/>
      <c r="BW279" s="124"/>
      <c r="BX279" s="124"/>
      <c r="BY279" s="124"/>
      <c r="BZ279" s="124"/>
      <c r="CA279" s="124"/>
      <c r="CB279" s="124"/>
      <c r="CC279" s="124"/>
      <c r="CD279" s="124"/>
      <c r="CE279" s="124"/>
      <c r="CF279" s="125"/>
      <c r="CG279" s="123"/>
      <c r="CH279" s="124"/>
      <c r="CI279" s="124"/>
      <c r="CJ279" s="124"/>
      <c r="CK279" s="124"/>
      <c r="CL279" s="124"/>
      <c r="CM279" s="124"/>
      <c r="CN279" s="124"/>
      <c r="CO279" s="124"/>
      <c r="CP279" s="124"/>
      <c r="CQ279" s="124"/>
      <c r="CR279" s="124"/>
      <c r="CS279" s="124"/>
      <c r="CT279" s="124"/>
      <c r="CU279" s="124"/>
      <c r="CV279" s="124"/>
      <c r="CW279" s="124"/>
      <c r="CX279" s="124"/>
      <c r="CY279" s="124"/>
      <c r="CZ279" s="124"/>
      <c r="DA279" s="124"/>
      <c r="DB279" s="124"/>
      <c r="DC279" s="124"/>
      <c r="DD279" s="125"/>
    </row>
    <row r="280" spans="1:108" ht="49.5" customHeight="1">
      <c r="A280" s="35"/>
      <c r="B280" s="68" t="s">
        <v>138</v>
      </c>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c r="BG280" s="68"/>
      <c r="BH280" s="68"/>
      <c r="BI280" s="69"/>
      <c r="BJ280" s="123">
        <v>54515154.23</v>
      </c>
      <c r="BK280" s="124"/>
      <c r="BL280" s="124"/>
      <c r="BM280" s="124"/>
      <c r="BN280" s="124"/>
      <c r="BO280" s="124"/>
      <c r="BP280" s="124"/>
      <c r="BQ280" s="124"/>
      <c r="BR280" s="124"/>
      <c r="BS280" s="124"/>
      <c r="BT280" s="124"/>
      <c r="BU280" s="124"/>
      <c r="BV280" s="124"/>
      <c r="BW280" s="124"/>
      <c r="BX280" s="124"/>
      <c r="BY280" s="124"/>
      <c r="BZ280" s="124"/>
      <c r="CA280" s="124"/>
      <c r="CB280" s="124"/>
      <c r="CC280" s="124"/>
      <c r="CD280" s="124"/>
      <c r="CE280" s="124"/>
      <c r="CF280" s="125"/>
      <c r="CG280" s="123">
        <v>57602054.94</v>
      </c>
      <c r="CH280" s="124"/>
      <c r="CI280" s="124"/>
      <c r="CJ280" s="124"/>
      <c r="CK280" s="124"/>
      <c r="CL280" s="124"/>
      <c r="CM280" s="124"/>
      <c r="CN280" s="124"/>
      <c r="CO280" s="124"/>
      <c r="CP280" s="124"/>
      <c r="CQ280" s="124"/>
      <c r="CR280" s="124"/>
      <c r="CS280" s="124"/>
      <c r="CT280" s="124"/>
      <c r="CU280" s="124"/>
      <c r="CV280" s="124"/>
      <c r="CW280" s="124"/>
      <c r="CX280" s="124"/>
      <c r="CY280" s="124"/>
      <c r="CZ280" s="124"/>
      <c r="DA280" s="124"/>
      <c r="DB280" s="124"/>
      <c r="DC280" s="124"/>
      <c r="DD280" s="125"/>
    </row>
    <row r="281" spans="1:108" ht="57" customHeight="1">
      <c r="A281" s="35"/>
      <c r="B281" s="68" t="s">
        <v>114</v>
      </c>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9"/>
      <c r="BJ281" s="123"/>
      <c r="BK281" s="124"/>
      <c r="BL281" s="124"/>
      <c r="BM281" s="124"/>
      <c r="BN281" s="124"/>
      <c r="BO281" s="124"/>
      <c r="BP281" s="124"/>
      <c r="BQ281" s="124"/>
      <c r="BR281" s="124"/>
      <c r="BS281" s="124"/>
      <c r="BT281" s="124"/>
      <c r="BU281" s="124"/>
      <c r="BV281" s="124"/>
      <c r="BW281" s="124"/>
      <c r="BX281" s="124"/>
      <c r="BY281" s="124"/>
      <c r="BZ281" s="124"/>
      <c r="CA281" s="124"/>
      <c r="CB281" s="124"/>
      <c r="CC281" s="124"/>
      <c r="CD281" s="124"/>
      <c r="CE281" s="124"/>
      <c r="CF281" s="125"/>
      <c r="CG281" s="123"/>
      <c r="CH281" s="124"/>
      <c r="CI281" s="124"/>
      <c r="CJ281" s="124"/>
      <c r="CK281" s="124"/>
      <c r="CL281" s="124"/>
      <c r="CM281" s="124"/>
      <c r="CN281" s="124"/>
      <c r="CO281" s="124"/>
      <c r="CP281" s="124"/>
      <c r="CQ281" s="124"/>
      <c r="CR281" s="124"/>
      <c r="CS281" s="124"/>
      <c r="CT281" s="124"/>
      <c r="CU281" s="124"/>
      <c r="CV281" s="124"/>
      <c r="CW281" s="124"/>
      <c r="CX281" s="124"/>
      <c r="CY281" s="124"/>
      <c r="CZ281" s="124"/>
      <c r="DA281" s="124"/>
      <c r="DB281" s="124"/>
      <c r="DC281" s="124"/>
      <c r="DD281" s="125"/>
    </row>
    <row r="282" spans="1:108" ht="60" customHeight="1">
      <c r="A282" s="35"/>
      <c r="B282" s="68" t="s">
        <v>139</v>
      </c>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c r="BG282" s="68"/>
      <c r="BH282" s="68"/>
      <c r="BI282" s="69"/>
      <c r="BJ282" s="123"/>
      <c r="BK282" s="124"/>
      <c r="BL282" s="124"/>
      <c r="BM282" s="124"/>
      <c r="BN282" s="124"/>
      <c r="BO282" s="124"/>
      <c r="BP282" s="124"/>
      <c r="BQ282" s="124"/>
      <c r="BR282" s="124"/>
      <c r="BS282" s="124"/>
      <c r="BT282" s="124"/>
      <c r="BU282" s="124"/>
      <c r="BV282" s="124"/>
      <c r="BW282" s="124"/>
      <c r="BX282" s="124"/>
      <c r="BY282" s="124"/>
      <c r="BZ282" s="124"/>
      <c r="CA282" s="124"/>
      <c r="CB282" s="124"/>
      <c r="CC282" s="124"/>
      <c r="CD282" s="124"/>
      <c r="CE282" s="124"/>
      <c r="CF282" s="125"/>
      <c r="CG282" s="123"/>
      <c r="CH282" s="124"/>
      <c r="CI282" s="124"/>
      <c r="CJ282" s="124"/>
      <c r="CK282" s="124"/>
      <c r="CL282" s="124"/>
      <c r="CM282" s="124"/>
      <c r="CN282" s="124"/>
      <c r="CO282" s="124"/>
      <c r="CP282" s="124"/>
      <c r="CQ282" s="124"/>
      <c r="CR282" s="124"/>
      <c r="CS282" s="124"/>
      <c r="CT282" s="124"/>
      <c r="CU282" s="124"/>
      <c r="CV282" s="124"/>
      <c r="CW282" s="124"/>
      <c r="CX282" s="124"/>
      <c r="CY282" s="124"/>
      <c r="CZ282" s="124"/>
      <c r="DA282" s="124"/>
      <c r="DB282" s="124"/>
      <c r="DC282" s="124"/>
      <c r="DD282" s="125"/>
    </row>
    <row r="283" spans="1:108" ht="48.75" customHeight="1">
      <c r="A283" s="35"/>
      <c r="B283" s="105" t="s">
        <v>178</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c r="AY283" s="105"/>
      <c r="AZ283" s="105"/>
      <c r="BA283" s="105"/>
      <c r="BB283" s="105"/>
      <c r="BC283" s="105"/>
      <c r="BD283" s="105"/>
      <c r="BE283" s="105"/>
      <c r="BF283" s="105"/>
      <c r="BG283" s="105"/>
      <c r="BH283" s="105"/>
      <c r="BI283" s="106"/>
      <c r="BJ283" s="123"/>
      <c r="BK283" s="124"/>
      <c r="BL283" s="124"/>
      <c r="BM283" s="124"/>
      <c r="BN283" s="124"/>
      <c r="BO283" s="124"/>
      <c r="BP283" s="124"/>
      <c r="BQ283" s="124"/>
      <c r="BR283" s="124"/>
      <c r="BS283" s="124"/>
      <c r="BT283" s="124"/>
      <c r="BU283" s="124"/>
      <c r="BV283" s="124"/>
      <c r="BW283" s="124"/>
      <c r="BX283" s="124"/>
      <c r="BY283" s="124"/>
      <c r="BZ283" s="124"/>
      <c r="CA283" s="124"/>
      <c r="CB283" s="124"/>
      <c r="CC283" s="124"/>
      <c r="CD283" s="124"/>
      <c r="CE283" s="124"/>
      <c r="CF283" s="125"/>
      <c r="CG283" s="123">
        <v>31622</v>
      </c>
      <c r="CH283" s="124"/>
      <c r="CI283" s="124"/>
      <c r="CJ283" s="124"/>
      <c r="CK283" s="124"/>
      <c r="CL283" s="124"/>
      <c r="CM283" s="124"/>
      <c r="CN283" s="124"/>
      <c r="CO283" s="124"/>
      <c r="CP283" s="124"/>
      <c r="CQ283" s="124"/>
      <c r="CR283" s="124"/>
      <c r="CS283" s="124"/>
      <c r="CT283" s="124"/>
      <c r="CU283" s="124"/>
      <c r="CV283" s="124"/>
      <c r="CW283" s="124"/>
      <c r="CX283" s="124"/>
      <c r="CY283" s="124"/>
      <c r="CZ283" s="124"/>
      <c r="DA283" s="124"/>
      <c r="DB283" s="124"/>
      <c r="DC283" s="124"/>
      <c r="DD283" s="125"/>
    </row>
    <row r="284" spans="1:108" ht="47.25" customHeight="1">
      <c r="A284" s="35"/>
      <c r="B284" s="170" t="s">
        <v>179</v>
      </c>
      <c r="C284" s="170"/>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1"/>
      <c r="BJ284" s="123"/>
      <c r="BK284" s="124"/>
      <c r="BL284" s="124"/>
      <c r="BM284" s="124"/>
      <c r="BN284" s="124"/>
      <c r="BO284" s="124"/>
      <c r="BP284" s="124"/>
      <c r="BQ284" s="124"/>
      <c r="BR284" s="124"/>
      <c r="BS284" s="124"/>
      <c r="BT284" s="124"/>
      <c r="BU284" s="124"/>
      <c r="BV284" s="124"/>
      <c r="BW284" s="124"/>
      <c r="BX284" s="124"/>
      <c r="BY284" s="124"/>
      <c r="BZ284" s="124"/>
      <c r="CA284" s="124"/>
      <c r="CB284" s="124"/>
      <c r="CC284" s="124"/>
      <c r="CD284" s="124"/>
      <c r="CE284" s="124"/>
      <c r="CF284" s="125"/>
      <c r="CG284" s="123"/>
      <c r="CH284" s="124"/>
      <c r="CI284" s="124"/>
      <c r="CJ284" s="124"/>
      <c r="CK284" s="124"/>
      <c r="CL284" s="124"/>
      <c r="CM284" s="124"/>
      <c r="CN284" s="124"/>
      <c r="CO284" s="124"/>
      <c r="CP284" s="124"/>
      <c r="CQ284" s="124"/>
      <c r="CR284" s="124"/>
      <c r="CS284" s="124"/>
      <c r="CT284" s="124"/>
      <c r="CU284" s="124"/>
      <c r="CV284" s="124"/>
      <c r="CW284" s="124"/>
      <c r="CX284" s="124"/>
      <c r="CY284" s="124"/>
      <c r="CZ284" s="124"/>
      <c r="DA284" s="124"/>
      <c r="DB284" s="124"/>
      <c r="DC284" s="124"/>
      <c r="DD284" s="125"/>
    </row>
    <row r="285" spans="1:108" ht="45.75" customHeight="1">
      <c r="A285" s="35"/>
      <c r="B285" s="68" t="s">
        <v>180</v>
      </c>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c r="BG285" s="68"/>
      <c r="BH285" s="68"/>
      <c r="BI285" s="69"/>
      <c r="BJ285" s="123"/>
      <c r="BK285" s="124"/>
      <c r="BL285" s="124"/>
      <c r="BM285" s="124"/>
      <c r="BN285" s="124"/>
      <c r="BO285" s="124"/>
      <c r="BP285" s="124"/>
      <c r="BQ285" s="124"/>
      <c r="BR285" s="124"/>
      <c r="BS285" s="124"/>
      <c r="BT285" s="124"/>
      <c r="BU285" s="124"/>
      <c r="BV285" s="124"/>
      <c r="BW285" s="124"/>
      <c r="BX285" s="124"/>
      <c r="BY285" s="124"/>
      <c r="BZ285" s="124"/>
      <c r="CA285" s="124"/>
      <c r="CB285" s="124"/>
      <c r="CC285" s="124"/>
      <c r="CD285" s="124"/>
      <c r="CE285" s="124"/>
      <c r="CF285" s="125"/>
      <c r="CG285" s="123"/>
      <c r="CH285" s="124"/>
      <c r="CI285" s="124"/>
      <c r="CJ285" s="124"/>
      <c r="CK285" s="124"/>
      <c r="CL285" s="124"/>
      <c r="CM285" s="124"/>
      <c r="CN285" s="124"/>
      <c r="CO285" s="124"/>
      <c r="CP285" s="124"/>
      <c r="CQ285" s="124"/>
      <c r="CR285" s="124"/>
      <c r="CS285" s="124"/>
      <c r="CT285" s="124"/>
      <c r="CU285" s="124"/>
      <c r="CV285" s="124"/>
      <c r="CW285" s="124"/>
      <c r="CX285" s="124"/>
      <c r="CY285" s="124"/>
      <c r="CZ285" s="124"/>
      <c r="DA285" s="124"/>
      <c r="DB285" s="124"/>
      <c r="DC285" s="124"/>
      <c r="DD285" s="125"/>
    </row>
    <row r="286" spans="1:108" ht="45" customHeight="1">
      <c r="A286" s="35"/>
      <c r="B286" s="68" t="s">
        <v>140</v>
      </c>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c r="BG286" s="68"/>
      <c r="BH286" s="68"/>
      <c r="BI286" s="69"/>
      <c r="BJ286" s="123"/>
      <c r="BK286" s="124"/>
      <c r="BL286" s="124"/>
      <c r="BM286" s="124"/>
      <c r="BN286" s="124"/>
      <c r="BO286" s="124"/>
      <c r="BP286" s="124"/>
      <c r="BQ286" s="124"/>
      <c r="BR286" s="124"/>
      <c r="BS286" s="124"/>
      <c r="BT286" s="124"/>
      <c r="BU286" s="124"/>
      <c r="BV286" s="124"/>
      <c r="BW286" s="124"/>
      <c r="BX286" s="124"/>
      <c r="BY286" s="124"/>
      <c r="BZ286" s="124"/>
      <c r="CA286" s="124"/>
      <c r="CB286" s="124"/>
      <c r="CC286" s="124"/>
      <c r="CD286" s="124"/>
      <c r="CE286" s="124"/>
      <c r="CF286" s="125"/>
      <c r="CG286" s="197">
        <v>1</v>
      </c>
      <c r="CH286" s="198"/>
      <c r="CI286" s="198"/>
      <c r="CJ286" s="198"/>
      <c r="CK286" s="198"/>
      <c r="CL286" s="198"/>
      <c r="CM286" s="198"/>
      <c r="CN286" s="198"/>
      <c r="CO286" s="198"/>
      <c r="CP286" s="198"/>
      <c r="CQ286" s="198"/>
      <c r="CR286" s="198"/>
      <c r="CS286" s="198"/>
      <c r="CT286" s="198"/>
      <c r="CU286" s="198"/>
      <c r="CV286" s="198"/>
      <c r="CW286" s="198"/>
      <c r="CX286" s="198"/>
      <c r="CY286" s="198"/>
      <c r="CZ286" s="198"/>
      <c r="DA286" s="198"/>
      <c r="DB286" s="198"/>
      <c r="DC286" s="198"/>
      <c r="DD286" s="199"/>
    </row>
    <row r="287" spans="1:108" ht="18.7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row>
    <row r="288" spans="1:108" ht="15" customHeight="1">
      <c r="A288" s="6" t="s">
        <v>50</v>
      </c>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row>
    <row r="289" spans="1:108" ht="1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row>
    <row r="290" spans="1:108" ht="15" customHeight="1">
      <c r="A290" s="118" t="s">
        <v>1</v>
      </c>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20"/>
      <c r="BZ290" s="118" t="s">
        <v>104</v>
      </c>
      <c r="CA290" s="119"/>
      <c r="CB290" s="119"/>
      <c r="CC290" s="119"/>
      <c r="CD290" s="119"/>
      <c r="CE290" s="119"/>
      <c r="CF290" s="119"/>
      <c r="CG290" s="119"/>
      <c r="CH290" s="119"/>
      <c r="CI290" s="119"/>
      <c r="CJ290" s="119"/>
      <c r="CK290" s="119"/>
      <c r="CL290" s="119"/>
      <c r="CM290" s="119"/>
      <c r="CN290" s="119"/>
      <c r="CO290" s="119"/>
      <c r="CP290" s="119"/>
      <c r="CQ290" s="119"/>
      <c r="CR290" s="119"/>
      <c r="CS290" s="119"/>
      <c r="CT290" s="119"/>
      <c r="CU290" s="119"/>
      <c r="CV290" s="119"/>
      <c r="CW290" s="119"/>
      <c r="CX290" s="119"/>
      <c r="CY290" s="119"/>
      <c r="CZ290" s="119"/>
      <c r="DA290" s="119"/>
      <c r="DB290" s="119"/>
      <c r="DC290" s="119"/>
      <c r="DD290" s="120"/>
    </row>
    <row r="291" spans="1:108" ht="43.5" customHeight="1">
      <c r="A291" s="35"/>
      <c r="B291" s="68" t="s">
        <v>141</v>
      </c>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c r="BG291" s="68"/>
      <c r="BH291" s="68"/>
      <c r="BI291" s="68"/>
      <c r="BJ291" s="68"/>
      <c r="BK291" s="68"/>
      <c r="BL291" s="68"/>
      <c r="BM291" s="68"/>
      <c r="BN291" s="68"/>
      <c r="BO291" s="68"/>
      <c r="BP291" s="68"/>
      <c r="BQ291" s="68"/>
      <c r="BR291" s="68"/>
      <c r="BS291" s="68"/>
      <c r="BT291" s="68"/>
      <c r="BU291" s="68"/>
      <c r="BV291" s="68"/>
      <c r="BW291" s="68"/>
      <c r="BX291" s="68"/>
      <c r="BY291" s="69"/>
      <c r="BZ291" s="123"/>
      <c r="CA291" s="124"/>
      <c r="CB291" s="124"/>
      <c r="CC291" s="124"/>
      <c r="CD291" s="124"/>
      <c r="CE291" s="124"/>
      <c r="CF291" s="124"/>
      <c r="CG291" s="124"/>
      <c r="CH291" s="124"/>
      <c r="CI291" s="124"/>
      <c r="CJ291" s="124"/>
      <c r="CK291" s="124"/>
      <c r="CL291" s="124"/>
      <c r="CM291" s="124"/>
      <c r="CN291" s="124"/>
      <c r="CO291" s="124"/>
      <c r="CP291" s="124"/>
      <c r="CQ291" s="124"/>
      <c r="CR291" s="124"/>
      <c r="CS291" s="124"/>
      <c r="CT291" s="124"/>
      <c r="CU291" s="124"/>
      <c r="CV291" s="124"/>
      <c r="CW291" s="124"/>
      <c r="CX291" s="124"/>
      <c r="CY291" s="124"/>
      <c r="CZ291" s="124"/>
      <c r="DA291" s="124"/>
      <c r="DB291" s="124"/>
      <c r="DC291" s="124"/>
      <c r="DD291" s="125"/>
    </row>
    <row r="292" spans="1:108" ht="60.75" customHeight="1">
      <c r="A292" s="35"/>
      <c r="B292" s="170" t="s">
        <v>142</v>
      </c>
      <c r="C292" s="170"/>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0"/>
      <c r="BR292" s="170"/>
      <c r="BS292" s="170"/>
      <c r="BT292" s="170"/>
      <c r="BU292" s="170"/>
      <c r="BV292" s="170"/>
      <c r="BW292" s="170"/>
      <c r="BX292" s="170"/>
      <c r="BY292" s="171"/>
      <c r="BZ292" s="172"/>
      <c r="CA292" s="173"/>
      <c r="CB292" s="173"/>
      <c r="CC292" s="173"/>
      <c r="CD292" s="173"/>
      <c r="CE292" s="173"/>
      <c r="CF292" s="173"/>
      <c r="CG292" s="173"/>
      <c r="CH292" s="173"/>
      <c r="CI292" s="173"/>
      <c r="CJ292" s="173"/>
      <c r="CK292" s="173"/>
      <c r="CL292" s="173"/>
      <c r="CM292" s="173"/>
      <c r="CN292" s="173"/>
      <c r="CO292" s="173"/>
      <c r="CP292" s="173"/>
      <c r="CQ292" s="173"/>
      <c r="CR292" s="173"/>
      <c r="CS292" s="173"/>
      <c r="CT292" s="173"/>
      <c r="CU292" s="173"/>
      <c r="CV292" s="173"/>
      <c r="CW292" s="173"/>
      <c r="CX292" s="173"/>
      <c r="CY292" s="173"/>
      <c r="CZ292" s="173"/>
      <c r="DA292" s="173"/>
      <c r="DB292" s="173"/>
      <c r="DC292" s="173"/>
      <c r="DD292" s="174"/>
    </row>
    <row r="293" spans="1:108" ht="60" customHeight="1">
      <c r="A293" s="35"/>
      <c r="B293" s="68" t="s">
        <v>143</v>
      </c>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c r="BG293" s="68"/>
      <c r="BH293" s="68"/>
      <c r="BI293" s="68"/>
      <c r="BJ293" s="68"/>
      <c r="BK293" s="68"/>
      <c r="BL293" s="68"/>
      <c r="BM293" s="68"/>
      <c r="BN293" s="68"/>
      <c r="BO293" s="68"/>
      <c r="BP293" s="68"/>
      <c r="BQ293" s="68"/>
      <c r="BR293" s="68"/>
      <c r="BS293" s="68"/>
      <c r="BT293" s="68"/>
      <c r="BU293" s="68"/>
      <c r="BV293" s="68"/>
      <c r="BW293" s="68"/>
      <c r="BX293" s="68"/>
      <c r="BY293" s="69"/>
      <c r="BZ293" s="123"/>
      <c r="CA293" s="124"/>
      <c r="CB293" s="124"/>
      <c r="CC293" s="124"/>
      <c r="CD293" s="124"/>
      <c r="CE293" s="124"/>
      <c r="CF293" s="124"/>
      <c r="CG293" s="124"/>
      <c r="CH293" s="124"/>
      <c r="CI293" s="124"/>
      <c r="CJ293" s="124"/>
      <c r="CK293" s="124"/>
      <c r="CL293" s="124"/>
      <c r="CM293" s="124"/>
      <c r="CN293" s="124"/>
      <c r="CO293" s="124"/>
      <c r="CP293" s="124"/>
      <c r="CQ293" s="124"/>
      <c r="CR293" s="124"/>
      <c r="CS293" s="124"/>
      <c r="CT293" s="124"/>
      <c r="CU293" s="124"/>
      <c r="CV293" s="124"/>
      <c r="CW293" s="124"/>
      <c r="CX293" s="124"/>
      <c r="CY293" s="124"/>
      <c r="CZ293" s="124"/>
      <c r="DA293" s="124"/>
      <c r="DB293" s="124"/>
      <c r="DC293" s="124"/>
      <c r="DD293" s="125"/>
    </row>
    <row r="294" spans="1:108" ht="45" customHeight="1">
      <c r="A294" s="35"/>
      <c r="B294" s="68" t="s">
        <v>144</v>
      </c>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c r="BG294" s="68"/>
      <c r="BH294" s="68"/>
      <c r="BI294" s="68"/>
      <c r="BJ294" s="68"/>
      <c r="BK294" s="68"/>
      <c r="BL294" s="68"/>
      <c r="BM294" s="68"/>
      <c r="BN294" s="68"/>
      <c r="BO294" s="68"/>
      <c r="BP294" s="68"/>
      <c r="BQ294" s="68"/>
      <c r="BR294" s="68"/>
      <c r="BS294" s="68"/>
      <c r="BT294" s="68"/>
      <c r="BU294" s="68"/>
      <c r="BV294" s="68"/>
      <c r="BW294" s="68"/>
      <c r="BX294" s="68"/>
      <c r="BY294" s="69"/>
      <c r="BZ294" s="123">
        <v>56294518.34</v>
      </c>
      <c r="CA294" s="124"/>
      <c r="CB294" s="124"/>
      <c r="CC294" s="124"/>
      <c r="CD294" s="124"/>
      <c r="CE294" s="124"/>
      <c r="CF294" s="124"/>
      <c r="CG294" s="124"/>
      <c r="CH294" s="124"/>
      <c r="CI294" s="124"/>
      <c r="CJ294" s="124"/>
      <c r="CK294" s="124"/>
      <c r="CL294" s="124"/>
      <c r="CM294" s="124"/>
      <c r="CN294" s="124"/>
      <c r="CO294" s="124"/>
      <c r="CP294" s="124"/>
      <c r="CQ294" s="124"/>
      <c r="CR294" s="124"/>
      <c r="CS294" s="124"/>
      <c r="CT294" s="124"/>
      <c r="CU294" s="124"/>
      <c r="CV294" s="124"/>
      <c r="CW294" s="124"/>
      <c r="CX294" s="124"/>
      <c r="CY294" s="124"/>
      <c r="CZ294" s="124"/>
      <c r="DA294" s="124"/>
      <c r="DB294" s="124"/>
      <c r="DC294" s="124"/>
      <c r="DD294" s="125"/>
    </row>
    <row r="295" spans="1:108" ht="1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row>
    <row r="296" spans="1:108" ht="15" customHeight="1">
      <c r="A296" s="6" t="s">
        <v>134</v>
      </c>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row>
    <row r="297" spans="1:108" ht="15" customHeight="1">
      <c r="A297" s="6" t="s">
        <v>26</v>
      </c>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c r="BR297" s="6"/>
      <c r="BS297" s="6"/>
      <c r="BT297" s="6"/>
      <c r="BU297" s="78" t="s">
        <v>164</v>
      </c>
      <c r="BV297" s="78"/>
      <c r="BW297" s="78"/>
      <c r="BX297" s="78"/>
      <c r="BY297" s="78"/>
      <c r="BZ297" s="78"/>
      <c r="CA297" s="78"/>
      <c r="CB297" s="78"/>
      <c r="CC297" s="78"/>
      <c r="CD297" s="78"/>
      <c r="CE297" s="78"/>
      <c r="CF297" s="78"/>
      <c r="CG297" s="78"/>
      <c r="CH297" s="78"/>
      <c r="CI297" s="78"/>
      <c r="CJ297" s="78"/>
      <c r="CK297" s="78"/>
      <c r="CL297" s="78"/>
      <c r="CM297" s="78"/>
      <c r="CN297" s="78"/>
      <c r="CO297" s="78"/>
      <c r="CP297" s="78"/>
      <c r="CQ297" s="78"/>
      <c r="CR297" s="78"/>
      <c r="CS297" s="78"/>
      <c r="CT297" s="78"/>
      <c r="CU297" s="78"/>
      <c r="CV297" s="78"/>
      <c r="CW297" s="78"/>
      <c r="CX297" s="78"/>
      <c r="CY297" s="78"/>
      <c r="CZ297" s="78"/>
      <c r="DA297" s="78"/>
      <c r="DB297" s="78"/>
      <c r="DC297" s="78"/>
      <c r="DD297" s="78"/>
    </row>
    <row r="298" spans="1:108" s="1" customFormat="1" ht="18.7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191" t="s">
        <v>0</v>
      </c>
      <c r="AT298" s="191"/>
      <c r="AU298" s="191"/>
      <c r="AV298" s="191"/>
      <c r="AW298" s="191"/>
      <c r="AX298" s="191"/>
      <c r="AY298" s="191"/>
      <c r="AZ298" s="191"/>
      <c r="BA298" s="191"/>
      <c r="BB298" s="191"/>
      <c r="BC298" s="191"/>
      <c r="BD298" s="191"/>
      <c r="BE298" s="191"/>
      <c r="BF298" s="191"/>
      <c r="BG298" s="191"/>
      <c r="BH298" s="191"/>
      <c r="BI298" s="191"/>
      <c r="BJ298" s="191"/>
      <c r="BK298" s="191"/>
      <c r="BL298" s="191"/>
      <c r="BM298" s="191"/>
      <c r="BN298" s="191"/>
      <c r="BO298" s="191"/>
      <c r="BP298" s="191"/>
      <c r="BQ298" s="191"/>
      <c r="BR298" s="6"/>
      <c r="BS298" s="6"/>
      <c r="BT298" s="6"/>
      <c r="BU298" s="191" t="s">
        <v>6</v>
      </c>
      <c r="BV298" s="191"/>
      <c r="BW298" s="191"/>
      <c r="BX298" s="191"/>
      <c r="BY298" s="191"/>
      <c r="BZ298" s="191"/>
      <c r="CA298" s="191"/>
      <c r="CB298" s="191"/>
      <c r="CC298" s="191"/>
      <c r="CD298" s="191"/>
      <c r="CE298" s="191"/>
      <c r="CF298" s="191"/>
      <c r="CG298" s="191"/>
      <c r="CH298" s="191"/>
      <c r="CI298" s="191"/>
      <c r="CJ298" s="191"/>
      <c r="CK298" s="191"/>
      <c r="CL298" s="191"/>
      <c r="CM298" s="191"/>
      <c r="CN298" s="191"/>
      <c r="CO298" s="191"/>
      <c r="CP298" s="191"/>
      <c r="CQ298" s="191"/>
      <c r="CR298" s="191"/>
      <c r="CS298" s="191"/>
      <c r="CT298" s="191"/>
      <c r="CU298" s="191"/>
      <c r="CV298" s="191"/>
      <c r="CW298" s="191"/>
      <c r="CX298" s="191"/>
      <c r="CY298" s="191"/>
      <c r="CZ298" s="191"/>
      <c r="DA298" s="191"/>
      <c r="DB298" s="191"/>
      <c r="DC298" s="191"/>
      <c r="DD298" s="191"/>
    </row>
    <row r="299" spans="1:108" s="1" customFormat="1" ht="18.7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6"/>
      <c r="BS299" s="6"/>
      <c r="BT299" s="6"/>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row>
    <row r="300" spans="1:108" ht="18.75">
      <c r="A300" s="6" t="s">
        <v>105</v>
      </c>
      <c r="B300" s="6"/>
      <c r="C300" s="6"/>
      <c r="D300" s="6"/>
      <c r="E300" s="6"/>
      <c r="F300" s="6"/>
      <c r="G300" s="6"/>
      <c r="H300" s="6"/>
      <c r="I300" s="6"/>
      <c r="J300" s="6"/>
      <c r="K300" s="6"/>
      <c r="L300" s="6"/>
      <c r="M300" s="6"/>
      <c r="N300" s="6"/>
      <c r="O300" s="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6"/>
      <c r="CD300" s="46"/>
      <c r="CE300" s="46"/>
      <c r="CF300" s="46"/>
      <c r="CG300" s="6"/>
      <c r="CH300" s="6"/>
      <c r="CI300" s="6"/>
      <c r="CJ300" s="157" t="s">
        <v>185</v>
      </c>
      <c r="CK300" s="157"/>
      <c r="CL300" s="157"/>
      <c r="CM300" s="157"/>
      <c r="CN300" s="157"/>
      <c r="CO300" s="157"/>
      <c r="CP300" s="157"/>
      <c r="CQ300" s="157"/>
      <c r="CR300" s="157"/>
      <c r="CS300" s="157"/>
      <c r="CT300" s="157"/>
      <c r="CU300" s="157"/>
      <c r="CV300" s="157"/>
      <c r="CW300" s="157"/>
      <c r="CX300" s="157"/>
      <c r="CY300" s="157"/>
      <c r="CZ300" s="157"/>
      <c r="DA300" s="157"/>
      <c r="DB300" s="157"/>
      <c r="DC300" s="157"/>
      <c r="DD300" s="157"/>
    </row>
    <row r="301" spans="1:108" s="1" customFormat="1" ht="18.75">
      <c r="A301" s="6"/>
      <c r="B301" s="6"/>
      <c r="C301" s="6"/>
      <c r="D301" s="6"/>
      <c r="E301" s="6"/>
      <c r="F301" s="6"/>
      <c r="G301" s="6"/>
      <c r="H301" s="6"/>
      <c r="I301" s="6"/>
      <c r="J301" s="6"/>
      <c r="K301" s="6"/>
      <c r="L301" s="6"/>
      <c r="M301" s="6"/>
      <c r="N301" s="6"/>
      <c r="O301" s="6"/>
      <c r="P301" s="191" t="s">
        <v>107</v>
      </c>
      <c r="Q301" s="191"/>
      <c r="R301" s="191"/>
      <c r="S301" s="191"/>
      <c r="T301" s="191"/>
      <c r="U301" s="191"/>
      <c r="V301" s="191"/>
      <c r="W301" s="191"/>
      <c r="X301" s="191"/>
      <c r="Y301" s="191"/>
      <c r="Z301" s="191"/>
      <c r="AA301" s="191"/>
      <c r="AB301" s="191"/>
      <c r="AC301" s="191"/>
      <c r="AD301" s="191"/>
      <c r="AE301" s="191"/>
      <c r="AF301" s="191"/>
      <c r="AG301" s="191"/>
      <c r="AH301" s="191"/>
      <c r="AI301" s="191"/>
      <c r="AJ301" s="191"/>
      <c r="AK301" s="191"/>
      <c r="AL301" s="191"/>
      <c r="AM301" s="191"/>
      <c r="AN301" s="191"/>
      <c r="AO301" s="191"/>
      <c r="AP301" s="191"/>
      <c r="AQ301" s="191"/>
      <c r="AR301" s="191"/>
      <c r="AS301" s="191"/>
      <c r="AT301" s="191"/>
      <c r="AU301" s="191"/>
      <c r="AV301" s="191"/>
      <c r="AW301" s="191"/>
      <c r="AX301" s="191"/>
      <c r="AY301" s="191"/>
      <c r="AZ301" s="191"/>
      <c r="BA301" s="191"/>
      <c r="BB301" s="191"/>
      <c r="BC301" s="191"/>
      <c r="BD301" s="191"/>
      <c r="BE301" s="191"/>
      <c r="BF301" s="191"/>
      <c r="BG301" s="191"/>
      <c r="BH301" s="191"/>
      <c r="BI301" s="191"/>
      <c r="BJ301" s="191"/>
      <c r="BK301" s="191"/>
      <c r="BL301" s="191"/>
      <c r="BM301" s="191"/>
      <c r="BN301" s="191"/>
      <c r="BO301" s="191"/>
      <c r="BP301" s="191"/>
      <c r="BQ301" s="191"/>
      <c r="BR301" s="191"/>
      <c r="BS301" s="191"/>
      <c r="BT301" s="191"/>
      <c r="BU301" s="191"/>
      <c r="BV301" s="191"/>
      <c r="BW301" s="191"/>
      <c r="BX301" s="191"/>
      <c r="BY301" s="191"/>
      <c r="BZ301" s="191"/>
      <c r="CA301" s="191"/>
      <c r="CB301" s="191"/>
      <c r="CC301" s="191"/>
      <c r="CD301" s="191"/>
      <c r="CE301" s="191"/>
      <c r="CF301" s="191"/>
      <c r="CG301" s="6"/>
      <c r="CH301" s="6"/>
      <c r="CI301" s="6"/>
      <c r="CJ301" s="191" t="s">
        <v>106</v>
      </c>
      <c r="CK301" s="191"/>
      <c r="CL301" s="191"/>
      <c r="CM301" s="191"/>
      <c r="CN301" s="191"/>
      <c r="CO301" s="191"/>
      <c r="CP301" s="191"/>
      <c r="CQ301" s="191"/>
      <c r="CR301" s="191"/>
      <c r="CS301" s="191"/>
      <c r="CT301" s="191"/>
      <c r="CU301" s="191"/>
      <c r="CV301" s="191"/>
      <c r="CW301" s="191"/>
      <c r="CX301" s="191"/>
      <c r="CY301" s="191"/>
      <c r="CZ301" s="191"/>
      <c r="DA301" s="191"/>
      <c r="DB301" s="191"/>
      <c r="DC301" s="191"/>
      <c r="DD301" s="191"/>
    </row>
    <row r="302" ht="3" customHeight="1"/>
  </sheetData>
  <sheetProtection/>
  <mergeCells count="946">
    <mergeCell ref="A273:BI273"/>
    <mergeCell ref="BJ273:BX273"/>
    <mergeCell ref="BY273:DD273"/>
    <mergeCell ref="A271:BI271"/>
    <mergeCell ref="BJ271:BX271"/>
    <mergeCell ref="BY271:DD271"/>
    <mergeCell ref="A272:BI272"/>
    <mergeCell ref="BJ272:BX272"/>
    <mergeCell ref="BY272:DD272"/>
    <mergeCell ref="A269:BI269"/>
    <mergeCell ref="BJ269:BX269"/>
    <mergeCell ref="BY269:DD269"/>
    <mergeCell ref="A270:BI270"/>
    <mergeCell ref="BJ270:BX270"/>
    <mergeCell ref="BY270:DD270"/>
    <mergeCell ref="A267:BI267"/>
    <mergeCell ref="BJ267:BX267"/>
    <mergeCell ref="BY267:DD267"/>
    <mergeCell ref="A268:BI268"/>
    <mergeCell ref="BJ268:BX268"/>
    <mergeCell ref="BY268:DD268"/>
    <mergeCell ref="A265:BI265"/>
    <mergeCell ref="BJ265:BX265"/>
    <mergeCell ref="BY265:DD265"/>
    <mergeCell ref="A266:BI266"/>
    <mergeCell ref="BJ266:BX266"/>
    <mergeCell ref="BY266:DD266"/>
    <mergeCell ref="A263:BI263"/>
    <mergeCell ref="BJ263:BX263"/>
    <mergeCell ref="BY263:DD263"/>
    <mergeCell ref="A264:BI264"/>
    <mergeCell ref="BJ264:BX264"/>
    <mergeCell ref="BY264:DD264"/>
    <mergeCell ref="A261:BI261"/>
    <mergeCell ref="BJ261:BX261"/>
    <mergeCell ref="BY261:DD261"/>
    <mergeCell ref="A262:BI262"/>
    <mergeCell ref="BJ262:BX262"/>
    <mergeCell ref="BY262:DD262"/>
    <mergeCell ref="A259:BI259"/>
    <mergeCell ref="BJ259:BX259"/>
    <mergeCell ref="BY259:DD259"/>
    <mergeCell ref="A260:BI260"/>
    <mergeCell ref="BJ260:BX260"/>
    <mergeCell ref="BY260:DD260"/>
    <mergeCell ref="A257:BI257"/>
    <mergeCell ref="BJ257:BX257"/>
    <mergeCell ref="BY257:DD257"/>
    <mergeCell ref="A258:BI258"/>
    <mergeCell ref="BJ258:BX258"/>
    <mergeCell ref="BY258:DD258"/>
    <mergeCell ref="A123:Y123"/>
    <mergeCell ref="AM123:AW123"/>
    <mergeCell ref="AX123:BI123"/>
    <mergeCell ref="BV123:CF123"/>
    <mergeCell ref="CG123:CR123"/>
    <mergeCell ref="A256:BI256"/>
    <mergeCell ref="BJ256:BX256"/>
    <mergeCell ref="BY256:DD256"/>
    <mergeCell ref="A255:BI255"/>
    <mergeCell ref="BJ255:BX255"/>
    <mergeCell ref="A121:Y121"/>
    <mergeCell ref="AM121:AW121"/>
    <mergeCell ref="AX121:BI121"/>
    <mergeCell ref="BV121:CF121"/>
    <mergeCell ref="CG121:CR121"/>
    <mergeCell ref="A122:Y122"/>
    <mergeCell ref="AM122:AW122"/>
    <mergeCell ref="AX122:BI122"/>
    <mergeCell ref="BV122:CF122"/>
    <mergeCell ref="CG122:CR122"/>
    <mergeCell ref="BY255:DD255"/>
    <mergeCell ref="A253:BI253"/>
    <mergeCell ref="BJ253:BX253"/>
    <mergeCell ref="BY253:DD253"/>
    <mergeCell ref="A254:BI254"/>
    <mergeCell ref="BJ254:BX254"/>
    <mergeCell ref="BY254:DD254"/>
    <mergeCell ref="A251:BI251"/>
    <mergeCell ref="BJ251:BX251"/>
    <mergeCell ref="BY251:DD251"/>
    <mergeCell ref="A252:BI252"/>
    <mergeCell ref="BJ252:BX252"/>
    <mergeCell ref="BY252:DD252"/>
    <mergeCell ref="A249:BI249"/>
    <mergeCell ref="BJ249:BX249"/>
    <mergeCell ref="BY249:DD249"/>
    <mergeCell ref="A250:BI250"/>
    <mergeCell ref="BJ250:BX250"/>
    <mergeCell ref="BY250:DD250"/>
    <mergeCell ref="A247:BI247"/>
    <mergeCell ref="BJ247:BX247"/>
    <mergeCell ref="BY247:DD247"/>
    <mergeCell ref="A248:BI248"/>
    <mergeCell ref="BJ248:BX248"/>
    <mergeCell ref="BY248:DD248"/>
    <mergeCell ref="A2:AO2"/>
    <mergeCell ref="BP2:DD2"/>
    <mergeCell ref="A3:AT3"/>
    <mergeCell ref="BP3:DD3"/>
    <mergeCell ref="A4:AX4"/>
    <mergeCell ref="BP4:DD4"/>
    <mergeCell ref="A5:O5"/>
    <mergeCell ref="Q5:AO5"/>
    <mergeCell ref="BP5:CD5"/>
    <mergeCell ref="CF5:DD5"/>
    <mergeCell ref="A6:O6"/>
    <mergeCell ref="Q6:AO6"/>
    <mergeCell ref="BP6:CD6"/>
    <mergeCell ref="CF6:DD6"/>
    <mergeCell ref="A7:X7"/>
    <mergeCell ref="BP7:CM7"/>
    <mergeCell ref="A8:X8"/>
    <mergeCell ref="BP8:CM8"/>
    <mergeCell ref="A10:DD10"/>
    <mergeCell ref="A11:DD11"/>
    <mergeCell ref="A12:DD12"/>
    <mergeCell ref="CO14:DD14"/>
    <mergeCell ref="CD15:CM15"/>
    <mergeCell ref="CO15:DD15"/>
    <mergeCell ref="CO16:DD18"/>
    <mergeCell ref="AG17:AH17"/>
    <mergeCell ref="AI17:AL17"/>
    <mergeCell ref="AM17:AN17"/>
    <mergeCell ref="AO17:BH17"/>
    <mergeCell ref="BI17:BL17"/>
    <mergeCell ref="BM17:BP17"/>
    <mergeCell ref="AG19:CA20"/>
    <mergeCell ref="CO19:DD20"/>
    <mergeCell ref="AG21:CA22"/>
    <mergeCell ref="CO21:DD22"/>
    <mergeCell ref="AG23:CA24"/>
    <mergeCell ref="CO23:DD24"/>
    <mergeCell ref="CO25:DD25"/>
    <mergeCell ref="N29:DD29"/>
    <mergeCell ref="O32:DD32"/>
    <mergeCell ref="A34:DD34"/>
    <mergeCell ref="A37:DD39"/>
    <mergeCell ref="A40:DD40"/>
    <mergeCell ref="A41:DD43"/>
    <mergeCell ref="A44:DD44"/>
    <mergeCell ref="A45:DD45"/>
    <mergeCell ref="A46:DD46"/>
    <mergeCell ref="A47:DD47"/>
    <mergeCell ref="A50:AH50"/>
    <mergeCell ref="AI50:BC50"/>
    <mergeCell ref="BD50:BX50"/>
    <mergeCell ref="BY50:DD50"/>
    <mergeCell ref="B51:AH51"/>
    <mergeCell ref="AI51:BC51"/>
    <mergeCell ref="BD51:BX51"/>
    <mergeCell ref="BY51:DD51"/>
    <mergeCell ref="B52:AH52"/>
    <mergeCell ref="AI52:BC53"/>
    <mergeCell ref="BD52:BX53"/>
    <mergeCell ref="BY52:DD53"/>
    <mergeCell ref="B53:AH53"/>
    <mergeCell ref="B54:AH54"/>
    <mergeCell ref="AI54:BC54"/>
    <mergeCell ref="BD54:BX54"/>
    <mergeCell ref="BY54:DD54"/>
    <mergeCell ref="B55:AH55"/>
    <mergeCell ref="AI55:BC55"/>
    <mergeCell ref="BD55:BX55"/>
    <mergeCell ref="BY55:DD55"/>
    <mergeCell ref="A59:AH60"/>
    <mergeCell ref="AI59:DD59"/>
    <mergeCell ref="AI60:BG60"/>
    <mergeCell ref="BH60:CF60"/>
    <mergeCell ref="CG60:DD60"/>
    <mergeCell ref="B61:AH61"/>
    <mergeCell ref="AI61:BG61"/>
    <mergeCell ref="BH61:CF61"/>
    <mergeCell ref="CG61:DD61"/>
    <mergeCell ref="B62:AH62"/>
    <mergeCell ref="AI62:BG63"/>
    <mergeCell ref="BH62:CF63"/>
    <mergeCell ref="CG62:DD63"/>
    <mergeCell ref="B63:AH63"/>
    <mergeCell ref="B64:AH64"/>
    <mergeCell ref="AI64:BG64"/>
    <mergeCell ref="BH64:CF64"/>
    <mergeCell ref="CG64:DD64"/>
    <mergeCell ref="B65:AH65"/>
    <mergeCell ref="AI65:BG65"/>
    <mergeCell ref="BH65:CF65"/>
    <mergeCell ref="CG65:DD65"/>
    <mergeCell ref="A67:DD67"/>
    <mergeCell ref="A69:AS69"/>
    <mergeCell ref="AT69:BN69"/>
    <mergeCell ref="BO69:CI69"/>
    <mergeCell ref="CJ69:DD69"/>
    <mergeCell ref="B70:AS70"/>
    <mergeCell ref="AT70:BN70"/>
    <mergeCell ref="BO70:CI70"/>
    <mergeCell ref="CJ70:DD70"/>
    <mergeCell ref="B71:AS71"/>
    <mergeCell ref="AT71:BN71"/>
    <mergeCell ref="BO71:CI71"/>
    <mergeCell ref="CJ71:DD71"/>
    <mergeCell ref="B72:AS72"/>
    <mergeCell ref="AT72:BN72"/>
    <mergeCell ref="BO72:CI72"/>
    <mergeCell ref="CJ72:DD72"/>
    <mergeCell ref="B73:AS73"/>
    <mergeCell ref="AT73:BN73"/>
    <mergeCell ref="BO73:CI73"/>
    <mergeCell ref="CJ73:DD73"/>
    <mergeCell ref="B74:AS74"/>
    <mergeCell ref="AT74:BN74"/>
    <mergeCell ref="BO74:CI74"/>
    <mergeCell ref="CJ74:DD74"/>
    <mergeCell ref="B75:AS75"/>
    <mergeCell ref="AT75:BN75"/>
    <mergeCell ref="BO75:CI75"/>
    <mergeCell ref="CJ75:DD75"/>
    <mergeCell ref="B76:AS76"/>
    <mergeCell ref="AT76:BN76"/>
    <mergeCell ref="BO76:CI76"/>
    <mergeCell ref="CJ76:DD76"/>
    <mergeCell ref="B78:AS78"/>
    <mergeCell ref="AT78:BN78"/>
    <mergeCell ref="BO78:CI78"/>
    <mergeCell ref="CJ78:DD78"/>
    <mergeCell ref="B79:AS79"/>
    <mergeCell ref="AT79:BN79"/>
    <mergeCell ref="BO79:CI79"/>
    <mergeCell ref="CJ79:DD79"/>
    <mergeCell ref="B80:AS80"/>
    <mergeCell ref="AT80:BN80"/>
    <mergeCell ref="BO80:CI80"/>
    <mergeCell ref="CJ80:DD80"/>
    <mergeCell ref="B81:AS81"/>
    <mergeCell ref="AT81:BN81"/>
    <mergeCell ref="BO81:CI81"/>
    <mergeCell ref="CJ81:DD81"/>
    <mergeCell ref="B82:AS82"/>
    <mergeCell ref="AT82:BN82"/>
    <mergeCell ref="BO82:CI82"/>
    <mergeCell ref="CJ82:DD82"/>
    <mergeCell ref="B83:AS83"/>
    <mergeCell ref="AT83:BN83"/>
    <mergeCell ref="BO83:CI83"/>
    <mergeCell ref="CJ83:DD83"/>
    <mergeCell ref="B84:AS84"/>
    <mergeCell ref="AT84:BN84"/>
    <mergeCell ref="BO84:CI84"/>
    <mergeCell ref="CJ84:DD84"/>
    <mergeCell ref="B85:AS85"/>
    <mergeCell ref="AT85:BN85"/>
    <mergeCell ref="BO85:CI85"/>
    <mergeCell ref="CJ85:DD85"/>
    <mergeCell ref="B86:AS86"/>
    <mergeCell ref="AT86:BN86"/>
    <mergeCell ref="BO86:CI86"/>
    <mergeCell ref="CJ86:DD86"/>
    <mergeCell ref="AH90:BC90"/>
    <mergeCell ref="AG91:BC91"/>
    <mergeCell ref="A93:DD93"/>
    <mergeCell ref="A95:DD95"/>
    <mergeCell ref="A96:DD96"/>
    <mergeCell ref="A97:W97"/>
    <mergeCell ref="A99:DD99"/>
    <mergeCell ref="A101:Y103"/>
    <mergeCell ref="Z101:AL103"/>
    <mergeCell ref="AM101:BU101"/>
    <mergeCell ref="BV101:DD101"/>
    <mergeCell ref="AM102:AW103"/>
    <mergeCell ref="AX102:BU102"/>
    <mergeCell ref="BV102:CF103"/>
    <mergeCell ref="CG102:DD102"/>
    <mergeCell ref="AX103:BI103"/>
    <mergeCell ref="BJ103:BU103"/>
    <mergeCell ref="CG103:CR103"/>
    <mergeCell ref="CS103:DD103"/>
    <mergeCell ref="B104:Y104"/>
    <mergeCell ref="Z104:AL104"/>
    <mergeCell ref="AM104:AW104"/>
    <mergeCell ref="AX104:BI104"/>
    <mergeCell ref="BJ104:BU104"/>
    <mergeCell ref="BV104:CF104"/>
    <mergeCell ref="CG104:CR104"/>
    <mergeCell ref="CS104:DD104"/>
    <mergeCell ref="B105:Y105"/>
    <mergeCell ref="Z105:AL105"/>
    <mergeCell ref="AM105:AW105"/>
    <mergeCell ref="AX105:BI105"/>
    <mergeCell ref="BJ105:BU105"/>
    <mergeCell ref="BV105:CF105"/>
    <mergeCell ref="CG105:CR105"/>
    <mergeCell ref="CS105:DD105"/>
    <mergeCell ref="B106:Y106"/>
    <mergeCell ref="Z106:AL106"/>
    <mergeCell ref="AM106:AW106"/>
    <mergeCell ref="AX106:BI106"/>
    <mergeCell ref="BJ106:BU106"/>
    <mergeCell ref="BV106:CF106"/>
    <mergeCell ref="CG106:CR106"/>
    <mergeCell ref="CS106:DD106"/>
    <mergeCell ref="B107:Y107"/>
    <mergeCell ref="Z107:AL107"/>
    <mergeCell ref="AM107:AW107"/>
    <mergeCell ref="AX107:BI107"/>
    <mergeCell ref="BJ107:BU107"/>
    <mergeCell ref="BV107:CF107"/>
    <mergeCell ref="CG107:CR107"/>
    <mergeCell ref="CS107:DD107"/>
    <mergeCell ref="B108:Y108"/>
    <mergeCell ref="Z108:AL108"/>
    <mergeCell ref="AM108:AW108"/>
    <mergeCell ref="AX108:BI108"/>
    <mergeCell ref="BJ108:BU108"/>
    <mergeCell ref="BV108:CF108"/>
    <mergeCell ref="CG108:CR108"/>
    <mergeCell ref="CS108:DD108"/>
    <mergeCell ref="B109:Y109"/>
    <mergeCell ref="Z109:AL109"/>
    <mergeCell ref="AM109:AW109"/>
    <mergeCell ref="AX109:BI109"/>
    <mergeCell ref="BJ109:BU109"/>
    <mergeCell ref="BV109:CF109"/>
    <mergeCell ref="CG109:CR109"/>
    <mergeCell ref="CS109:DD109"/>
    <mergeCell ref="BV111:CF111"/>
    <mergeCell ref="CG111:CR111"/>
    <mergeCell ref="CS111:DD111"/>
    <mergeCell ref="B110:Y110"/>
    <mergeCell ref="Z110:AL110"/>
    <mergeCell ref="AM110:AW110"/>
    <mergeCell ref="AX110:BI110"/>
    <mergeCell ref="BJ110:BU110"/>
    <mergeCell ref="BV110:CF110"/>
    <mergeCell ref="AX112:BI112"/>
    <mergeCell ref="BJ112:BU112"/>
    <mergeCell ref="BV112:CF112"/>
    <mergeCell ref="CG110:CR110"/>
    <mergeCell ref="CS110:DD110"/>
    <mergeCell ref="B111:Y111"/>
    <mergeCell ref="Z111:AL111"/>
    <mergeCell ref="AM111:AW111"/>
    <mergeCell ref="AX111:BI111"/>
    <mergeCell ref="BJ111:BU111"/>
    <mergeCell ref="CG112:CR112"/>
    <mergeCell ref="CS112:DD112"/>
    <mergeCell ref="A113:Y113"/>
    <mergeCell ref="AM113:AW113"/>
    <mergeCell ref="AX113:BI113"/>
    <mergeCell ref="BV113:CF113"/>
    <mergeCell ref="CG113:CR113"/>
    <mergeCell ref="B112:Y112"/>
    <mergeCell ref="Z112:AL112"/>
    <mergeCell ref="AM112:AW112"/>
    <mergeCell ref="A114:Y114"/>
    <mergeCell ref="AM114:AW114"/>
    <mergeCell ref="AX114:BI114"/>
    <mergeCell ref="BV114:CF114"/>
    <mergeCell ref="CG114:CR114"/>
    <mergeCell ref="Z115:AL115"/>
    <mergeCell ref="AM115:AW115"/>
    <mergeCell ref="AX115:BI115"/>
    <mergeCell ref="BJ115:BU115"/>
    <mergeCell ref="BV115:CF115"/>
    <mergeCell ref="CG115:CR115"/>
    <mergeCell ref="CS115:DD115"/>
    <mergeCell ref="B124:Y124"/>
    <mergeCell ref="Z124:AL124"/>
    <mergeCell ref="AM124:AW124"/>
    <mergeCell ref="AX124:BI124"/>
    <mergeCell ref="BJ124:BU124"/>
    <mergeCell ref="BV124:CF124"/>
    <mergeCell ref="CG124:CR124"/>
    <mergeCell ref="CS124:DD124"/>
    <mergeCell ref="B125:Y125"/>
    <mergeCell ref="Z125:AL125"/>
    <mergeCell ref="AM125:AW125"/>
    <mergeCell ref="AX125:BI125"/>
    <mergeCell ref="BJ125:BU125"/>
    <mergeCell ref="BV125:CF125"/>
    <mergeCell ref="CG125:CR125"/>
    <mergeCell ref="CS125:DD125"/>
    <mergeCell ref="B126:Y126"/>
    <mergeCell ref="Z126:AL126"/>
    <mergeCell ref="AM126:AW126"/>
    <mergeCell ref="AX126:BI126"/>
    <mergeCell ref="BJ126:BU126"/>
    <mergeCell ref="BV126:CF126"/>
    <mergeCell ref="CG126:CR126"/>
    <mergeCell ref="CS126:DD126"/>
    <mergeCell ref="B127:Y127"/>
    <mergeCell ref="Z127:AL127"/>
    <mergeCell ref="AM127:AW127"/>
    <mergeCell ref="AX127:BI127"/>
    <mergeCell ref="BJ127:BU127"/>
    <mergeCell ref="BV127:CF127"/>
    <mergeCell ref="CG127:CR127"/>
    <mergeCell ref="CS127:DD127"/>
    <mergeCell ref="B128:Y128"/>
    <mergeCell ref="Z128:AL128"/>
    <mergeCell ref="AM128:AW128"/>
    <mergeCell ref="AX128:BI128"/>
    <mergeCell ref="BJ128:BU128"/>
    <mergeCell ref="BV128:CF128"/>
    <mergeCell ref="CG128:CR128"/>
    <mergeCell ref="CS128:DD128"/>
    <mergeCell ref="B129:Y129"/>
    <mergeCell ref="Z129:AL129"/>
    <mergeCell ref="AM129:AW129"/>
    <mergeCell ref="AX129:BI129"/>
    <mergeCell ref="BJ129:BU129"/>
    <mergeCell ref="BV129:CF129"/>
    <mergeCell ref="CG129:CR129"/>
    <mergeCell ref="CS129:DD129"/>
    <mergeCell ref="B130:Y130"/>
    <mergeCell ref="Z130:AL130"/>
    <mergeCell ref="AM130:AW130"/>
    <mergeCell ref="AX130:BI130"/>
    <mergeCell ref="BJ130:BU130"/>
    <mergeCell ref="BV130:CF130"/>
    <mergeCell ref="CG130:CR130"/>
    <mergeCell ref="CS130:DD130"/>
    <mergeCell ref="B131:Y131"/>
    <mergeCell ref="Z131:AL131"/>
    <mergeCell ref="AM131:AW131"/>
    <mergeCell ref="AX131:BI131"/>
    <mergeCell ref="BJ131:BU131"/>
    <mergeCell ref="BV131:CF131"/>
    <mergeCell ref="CG131:CR131"/>
    <mergeCell ref="CS131:DD131"/>
    <mergeCell ref="B132:Y132"/>
    <mergeCell ref="Z132:AL132"/>
    <mergeCell ref="AM132:AW132"/>
    <mergeCell ref="AX132:BI132"/>
    <mergeCell ref="BJ132:BU132"/>
    <mergeCell ref="BV132:CF132"/>
    <mergeCell ref="CG132:CR132"/>
    <mergeCell ref="CS132:DD132"/>
    <mergeCell ref="B133:Y133"/>
    <mergeCell ref="Z133:AL133"/>
    <mergeCell ref="AM133:AW133"/>
    <mergeCell ref="AX133:BI133"/>
    <mergeCell ref="BJ133:BU133"/>
    <mergeCell ref="BV133:CF133"/>
    <mergeCell ref="CG133:CR133"/>
    <mergeCell ref="CS133:DD133"/>
    <mergeCell ref="B134:Y134"/>
    <mergeCell ref="Z134:AL134"/>
    <mergeCell ref="AM134:AW134"/>
    <mergeCell ref="AX134:BI134"/>
    <mergeCell ref="BJ134:BU134"/>
    <mergeCell ref="BV134:CF134"/>
    <mergeCell ref="CG134:CR134"/>
    <mergeCell ref="CS134:DD134"/>
    <mergeCell ref="B135:Y135"/>
    <mergeCell ref="Z135:AL135"/>
    <mergeCell ref="AM135:AW135"/>
    <mergeCell ref="AX135:BI135"/>
    <mergeCell ref="BJ135:BU135"/>
    <mergeCell ref="BV135:CF135"/>
    <mergeCell ref="CG135:CR135"/>
    <mergeCell ref="CS135:DD135"/>
    <mergeCell ref="B136:Y136"/>
    <mergeCell ref="Z136:AL136"/>
    <mergeCell ref="AM136:AW136"/>
    <mergeCell ref="AX136:BI136"/>
    <mergeCell ref="BJ136:BU136"/>
    <mergeCell ref="BV136:CF136"/>
    <mergeCell ref="CG136:CR136"/>
    <mergeCell ref="CS136:DD136"/>
    <mergeCell ref="B137:Y137"/>
    <mergeCell ref="Z137:AL137"/>
    <mergeCell ref="AM137:AW137"/>
    <mergeCell ref="AX137:BI137"/>
    <mergeCell ref="BJ137:BU137"/>
    <mergeCell ref="BV137:CF137"/>
    <mergeCell ref="CG137:CR137"/>
    <mergeCell ref="CS137:DD137"/>
    <mergeCell ref="B138:Y138"/>
    <mergeCell ref="Z138:AL138"/>
    <mergeCell ref="AM138:AW138"/>
    <mergeCell ref="AX138:BI138"/>
    <mergeCell ref="BJ138:BU138"/>
    <mergeCell ref="BV138:CF138"/>
    <mergeCell ref="CG138:CR138"/>
    <mergeCell ref="CS138:DD138"/>
    <mergeCell ref="B139:Y139"/>
    <mergeCell ref="Z139:AL139"/>
    <mergeCell ref="AM139:AW139"/>
    <mergeCell ref="AX139:BI139"/>
    <mergeCell ref="BJ139:BU139"/>
    <mergeCell ref="BV139:CF139"/>
    <mergeCell ref="CG139:CR139"/>
    <mergeCell ref="CS139:DD139"/>
    <mergeCell ref="B140:Y140"/>
    <mergeCell ref="Z140:AL140"/>
    <mergeCell ref="AM140:AW140"/>
    <mergeCell ref="AX140:BI140"/>
    <mergeCell ref="BJ140:BU140"/>
    <mergeCell ref="BV140:CF140"/>
    <mergeCell ref="CG140:CR140"/>
    <mergeCell ref="CS140:DD140"/>
    <mergeCell ref="B141:Y141"/>
    <mergeCell ref="Z141:AL141"/>
    <mergeCell ref="AM141:AW141"/>
    <mergeCell ref="AX141:BI141"/>
    <mergeCell ref="BJ141:BU141"/>
    <mergeCell ref="BV141:CF141"/>
    <mergeCell ref="CG141:CR141"/>
    <mergeCell ref="CS141:DD141"/>
    <mergeCell ref="B142:Y142"/>
    <mergeCell ref="Z142:AL142"/>
    <mergeCell ref="AM142:AW142"/>
    <mergeCell ref="AX142:BI142"/>
    <mergeCell ref="BJ142:BU142"/>
    <mergeCell ref="BV142:CF142"/>
    <mergeCell ref="CG142:CR142"/>
    <mergeCell ref="CS142:DD142"/>
    <mergeCell ref="B143:Y143"/>
    <mergeCell ref="Z143:AL143"/>
    <mergeCell ref="AM143:AW143"/>
    <mergeCell ref="AX143:BI143"/>
    <mergeCell ref="BJ143:BU143"/>
    <mergeCell ref="BV143:CF143"/>
    <mergeCell ref="CG143:CR143"/>
    <mergeCell ref="CS143:DD143"/>
    <mergeCell ref="B144:Y144"/>
    <mergeCell ref="Z144:AL144"/>
    <mergeCell ref="AM144:AW144"/>
    <mergeCell ref="AX144:BI144"/>
    <mergeCell ref="BJ144:BU144"/>
    <mergeCell ref="BV144:CF144"/>
    <mergeCell ref="CG144:CR144"/>
    <mergeCell ref="CS144:DD144"/>
    <mergeCell ref="B145:Y145"/>
    <mergeCell ref="Z145:AL145"/>
    <mergeCell ref="AM145:AW145"/>
    <mergeCell ref="AX145:BI145"/>
    <mergeCell ref="BJ145:BU145"/>
    <mergeCell ref="BV145:CF145"/>
    <mergeCell ref="CG145:CR145"/>
    <mergeCell ref="CS145:DD145"/>
    <mergeCell ref="B146:Y146"/>
    <mergeCell ref="Z146:AL146"/>
    <mergeCell ref="AM146:AW146"/>
    <mergeCell ref="AX146:BI146"/>
    <mergeCell ref="BJ146:BU146"/>
    <mergeCell ref="BV146:CF146"/>
    <mergeCell ref="CG146:CR146"/>
    <mergeCell ref="CS146:DD146"/>
    <mergeCell ref="B147:Y147"/>
    <mergeCell ref="Z147:AL147"/>
    <mergeCell ref="AM147:AW147"/>
    <mergeCell ref="AX147:BI147"/>
    <mergeCell ref="BJ147:BU147"/>
    <mergeCell ref="BV147:CF147"/>
    <mergeCell ref="CG147:CR147"/>
    <mergeCell ref="CS147:DD147"/>
    <mergeCell ref="B148:Y148"/>
    <mergeCell ref="Z148:AL148"/>
    <mergeCell ref="AM148:AW148"/>
    <mergeCell ref="AX148:BI148"/>
    <mergeCell ref="BJ148:BU148"/>
    <mergeCell ref="BV148:CF148"/>
    <mergeCell ref="CG148:CR148"/>
    <mergeCell ref="CS148:DD148"/>
    <mergeCell ref="B149:Y149"/>
    <mergeCell ref="Z149:AL149"/>
    <mergeCell ref="AM149:AW149"/>
    <mergeCell ref="AX149:BI149"/>
    <mergeCell ref="BJ149:BU149"/>
    <mergeCell ref="BV149:CF149"/>
    <mergeCell ref="CG149:CR149"/>
    <mergeCell ref="CS149:DD149"/>
    <mergeCell ref="B150:Y150"/>
    <mergeCell ref="Z150:AL150"/>
    <mergeCell ref="AM150:AW150"/>
    <mergeCell ref="AX150:BI150"/>
    <mergeCell ref="BJ150:BU150"/>
    <mergeCell ref="BV150:CF150"/>
    <mergeCell ref="CG150:CR150"/>
    <mergeCell ref="CS150:DD150"/>
    <mergeCell ref="CG152:CR152"/>
    <mergeCell ref="CS152:DD152"/>
    <mergeCell ref="B151:Y151"/>
    <mergeCell ref="Z151:AL151"/>
    <mergeCell ref="AM151:AW151"/>
    <mergeCell ref="AX151:BI151"/>
    <mergeCell ref="BJ151:BU151"/>
    <mergeCell ref="BV151:CF151"/>
    <mergeCell ref="BJ153:BU153"/>
    <mergeCell ref="BV153:CF153"/>
    <mergeCell ref="CG151:CR151"/>
    <mergeCell ref="CS151:DD151"/>
    <mergeCell ref="B152:Y152"/>
    <mergeCell ref="Z152:AL152"/>
    <mergeCell ref="AM152:AW152"/>
    <mergeCell ref="AX152:BI152"/>
    <mergeCell ref="BJ152:BU152"/>
    <mergeCell ref="BV152:CF152"/>
    <mergeCell ref="CG153:CR153"/>
    <mergeCell ref="CS153:DD153"/>
    <mergeCell ref="G156:AN156"/>
    <mergeCell ref="AO156:BJ156"/>
    <mergeCell ref="AN157:BJ157"/>
    <mergeCell ref="A159:DD159"/>
    <mergeCell ref="B153:Y153"/>
    <mergeCell ref="Z153:AL153"/>
    <mergeCell ref="AM153:AW153"/>
    <mergeCell ref="AX153:BI153"/>
    <mergeCell ref="A161:BI161"/>
    <mergeCell ref="BJ161:BX161"/>
    <mergeCell ref="BY161:DD161"/>
    <mergeCell ref="B162:BI162"/>
    <mergeCell ref="BJ162:BX162"/>
    <mergeCell ref="BY162:DD162"/>
    <mergeCell ref="B163:BI163"/>
    <mergeCell ref="BJ163:BX163"/>
    <mergeCell ref="BY163:DD163"/>
    <mergeCell ref="B164:BI164"/>
    <mergeCell ref="BJ164:BX164"/>
    <mergeCell ref="BY164:DD164"/>
    <mergeCell ref="B165:BI165"/>
    <mergeCell ref="BJ165:BX165"/>
    <mergeCell ref="BY165:DD165"/>
    <mergeCell ref="B166:BI166"/>
    <mergeCell ref="BJ166:BX166"/>
    <mergeCell ref="BY166:DD166"/>
    <mergeCell ref="B167:BI167"/>
    <mergeCell ref="BJ167:BX167"/>
    <mergeCell ref="BY167:DD167"/>
    <mergeCell ref="B168:BI168"/>
    <mergeCell ref="BJ168:BX168"/>
    <mergeCell ref="BY168:DD168"/>
    <mergeCell ref="B169:BI169"/>
    <mergeCell ref="BJ169:BX169"/>
    <mergeCell ref="BY169:DD169"/>
    <mergeCell ref="B170:BI170"/>
    <mergeCell ref="BJ170:BX170"/>
    <mergeCell ref="BY170:DD170"/>
    <mergeCell ref="B171:BI171"/>
    <mergeCell ref="BJ171:BX171"/>
    <mergeCell ref="BY171:DD171"/>
    <mergeCell ref="B172:BI172"/>
    <mergeCell ref="BJ172:BX172"/>
    <mergeCell ref="BY172:DD172"/>
    <mergeCell ref="B173:BI173"/>
    <mergeCell ref="BJ173:BX173"/>
    <mergeCell ref="BY173:DD173"/>
    <mergeCell ref="A174:BI174"/>
    <mergeCell ref="BJ174:BX174"/>
    <mergeCell ref="BY174:DD174"/>
    <mergeCell ref="A175:BI175"/>
    <mergeCell ref="BJ175:BX175"/>
    <mergeCell ref="BY175:DD175"/>
    <mergeCell ref="A176:BI176"/>
    <mergeCell ref="BJ176:BX176"/>
    <mergeCell ref="BY176:DD176"/>
    <mergeCell ref="A177:BI177"/>
    <mergeCell ref="BJ177:BX177"/>
    <mergeCell ref="BY177:DD177"/>
    <mergeCell ref="A178:BI178"/>
    <mergeCell ref="BJ178:BX178"/>
    <mergeCell ref="BY178:DD178"/>
    <mergeCell ref="A179:BI179"/>
    <mergeCell ref="BJ179:BX179"/>
    <mergeCell ref="BY179:DD179"/>
    <mergeCell ref="A180:BI180"/>
    <mergeCell ref="BJ180:BX180"/>
    <mergeCell ref="BY180:DD180"/>
    <mergeCell ref="A181:BI181"/>
    <mergeCell ref="BJ181:BX181"/>
    <mergeCell ref="BY181:DD181"/>
    <mergeCell ref="B182:BI182"/>
    <mergeCell ref="BJ182:BX182"/>
    <mergeCell ref="BY182:DD182"/>
    <mergeCell ref="B183:BI183"/>
    <mergeCell ref="BJ183:BX183"/>
    <mergeCell ref="BY183:DD183"/>
    <mergeCell ref="B184:BI184"/>
    <mergeCell ref="BJ184:BX184"/>
    <mergeCell ref="BY184:DD184"/>
    <mergeCell ref="A185:BI185"/>
    <mergeCell ref="BJ185:BX185"/>
    <mergeCell ref="BY185:DD185"/>
    <mergeCell ref="A186:BI186"/>
    <mergeCell ref="BJ186:BX186"/>
    <mergeCell ref="BY186:DD186"/>
    <mergeCell ref="A187:BI187"/>
    <mergeCell ref="BJ187:BX187"/>
    <mergeCell ref="BY187:DD187"/>
    <mergeCell ref="A188:BI188"/>
    <mergeCell ref="BJ188:BX188"/>
    <mergeCell ref="BY188:DD188"/>
    <mergeCell ref="A189:BI189"/>
    <mergeCell ref="BJ189:BX189"/>
    <mergeCell ref="BY189:DD189"/>
    <mergeCell ref="A190:BI190"/>
    <mergeCell ref="BJ190:BX190"/>
    <mergeCell ref="BY190:DD190"/>
    <mergeCell ref="A191:BI191"/>
    <mergeCell ref="BJ191:BX191"/>
    <mergeCell ref="BY191:DD191"/>
    <mergeCell ref="A192:BI192"/>
    <mergeCell ref="BJ192:BX192"/>
    <mergeCell ref="BY192:DD192"/>
    <mergeCell ref="A193:BI193"/>
    <mergeCell ref="BJ193:BX193"/>
    <mergeCell ref="BY193:DD193"/>
    <mergeCell ref="A194:BI194"/>
    <mergeCell ref="BJ194:BX194"/>
    <mergeCell ref="BY194:DD194"/>
    <mergeCell ref="A195:BI195"/>
    <mergeCell ref="BJ195:BX195"/>
    <mergeCell ref="BY195:DD195"/>
    <mergeCell ref="A196:BI196"/>
    <mergeCell ref="BJ196:BX196"/>
    <mergeCell ref="BY196:DD196"/>
    <mergeCell ref="A197:BI197"/>
    <mergeCell ref="BJ197:BX197"/>
    <mergeCell ref="BY197:DD197"/>
    <mergeCell ref="A198:BI198"/>
    <mergeCell ref="BJ198:BX198"/>
    <mergeCell ref="BY198:DD198"/>
    <mergeCell ref="A199:BI199"/>
    <mergeCell ref="BJ199:BX199"/>
    <mergeCell ref="BY199:DD199"/>
    <mergeCell ref="A200:BI200"/>
    <mergeCell ref="BJ200:BX200"/>
    <mergeCell ref="BY200:DD200"/>
    <mergeCell ref="A201:BI201"/>
    <mergeCell ref="BJ201:BX201"/>
    <mergeCell ref="BY201:DD201"/>
    <mergeCell ref="A202:BI202"/>
    <mergeCell ref="BJ202:BX202"/>
    <mergeCell ref="BY202:DD202"/>
    <mergeCell ref="A203:BI203"/>
    <mergeCell ref="BJ203:BX203"/>
    <mergeCell ref="BY203:DD203"/>
    <mergeCell ref="A204:BI204"/>
    <mergeCell ref="BJ204:BX204"/>
    <mergeCell ref="BY204:DD204"/>
    <mergeCell ref="A205:BI205"/>
    <mergeCell ref="BJ205:BX205"/>
    <mergeCell ref="BY205:DD205"/>
    <mergeCell ref="A206:BI206"/>
    <mergeCell ref="BJ206:BX206"/>
    <mergeCell ref="BY206:DD206"/>
    <mergeCell ref="A207:BI207"/>
    <mergeCell ref="BJ207:BX207"/>
    <mergeCell ref="BY207:DD207"/>
    <mergeCell ref="A208:BI208"/>
    <mergeCell ref="BJ208:BX208"/>
    <mergeCell ref="BY208:DD208"/>
    <mergeCell ref="A209:BI209"/>
    <mergeCell ref="BJ209:BX209"/>
    <mergeCell ref="BY209:DD209"/>
    <mergeCell ref="A210:BI210"/>
    <mergeCell ref="BJ210:BX210"/>
    <mergeCell ref="BY210:DD210"/>
    <mergeCell ref="A274:DD274"/>
    <mergeCell ref="A276:BI276"/>
    <mergeCell ref="BJ276:CF276"/>
    <mergeCell ref="CG276:DD276"/>
    <mergeCell ref="A212:BI212"/>
    <mergeCell ref="BJ212:BX212"/>
    <mergeCell ref="BY212:DD212"/>
    <mergeCell ref="A213:BI213"/>
    <mergeCell ref="BJ213:BX213"/>
    <mergeCell ref="BY213:DD213"/>
    <mergeCell ref="B277:BI277"/>
    <mergeCell ref="BJ277:CF277"/>
    <mergeCell ref="CG277:DD277"/>
    <mergeCell ref="B278:BI278"/>
    <mergeCell ref="BJ278:CF278"/>
    <mergeCell ref="CG278:DD278"/>
    <mergeCell ref="B279:BI279"/>
    <mergeCell ref="BJ279:CF279"/>
    <mergeCell ref="CG279:DD279"/>
    <mergeCell ref="B280:BI280"/>
    <mergeCell ref="BJ280:CF280"/>
    <mergeCell ref="CG280:DD280"/>
    <mergeCell ref="B281:BI281"/>
    <mergeCell ref="BJ281:CF281"/>
    <mergeCell ref="CG281:DD281"/>
    <mergeCell ref="B282:BI282"/>
    <mergeCell ref="BJ282:CF282"/>
    <mergeCell ref="CG282:DD282"/>
    <mergeCell ref="B283:BI283"/>
    <mergeCell ref="BJ283:CF283"/>
    <mergeCell ref="CG283:DD283"/>
    <mergeCell ref="B284:BI284"/>
    <mergeCell ref="BJ284:CF284"/>
    <mergeCell ref="CG284:DD284"/>
    <mergeCell ref="B285:BI285"/>
    <mergeCell ref="BJ285:CF285"/>
    <mergeCell ref="CG285:DD285"/>
    <mergeCell ref="B286:BI286"/>
    <mergeCell ref="BJ286:CF286"/>
    <mergeCell ref="CG286:DD286"/>
    <mergeCell ref="BU297:DD297"/>
    <mergeCell ref="A290:BY290"/>
    <mergeCell ref="BZ290:DD290"/>
    <mergeCell ref="B291:BY291"/>
    <mergeCell ref="BZ291:DD291"/>
    <mergeCell ref="B292:BY292"/>
    <mergeCell ref="BZ292:DD292"/>
    <mergeCell ref="AS298:BQ298"/>
    <mergeCell ref="BU298:DD298"/>
    <mergeCell ref="CJ300:DD300"/>
    <mergeCell ref="P301:CF301"/>
    <mergeCell ref="CJ301:DD301"/>
    <mergeCell ref="B293:BY293"/>
    <mergeCell ref="BZ293:DD293"/>
    <mergeCell ref="B294:BY294"/>
    <mergeCell ref="BZ294:DD294"/>
    <mergeCell ref="AS297:BQ297"/>
    <mergeCell ref="A116:Y116"/>
    <mergeCell ref="AM116:AW116"/>
    <mergeCell ref="AX116:BI116"/>
    <mergeCell ref="BV116:CF116"/>
    <mergeCell ref="CG116:CR116"/>
    <mergeCell ref="A117:Y117"/>
    <mergeCell ref="AM117:AW117"/>
    <mergeCell ref="CG117:CR117"/>
    <mergeCell ref="AM119:AW119"/>
    <mergeCell ref="BV117:CF117"/>
    <mergeCell ref="BV118:CF118"/>
    <mergeCell ref="BV119:CF119"/>
    <mergeCell ref="AX117:BI117"/>
    <mergeCell ref="AX118:BI118"/>
    <mergeCell ref="AX119:BI119"/>
    <mergeCell ref="CG118:CR118"/>
    <mergeCell ref="CG119:CR119"/>
    <mergeCell ref="A115:Y115"/>
    <mergeCell ref="A211:BI211"/>
    <mergeCell ref="BJ211:BX211"/>
    <mergeCell ref="BY211:DD211"/>
    <mergeCell ref="A118:Y118"/>
    <mergeCell ref="A119:Y119"/>
    <mergeCell ref="CG120:CR120"/>
    <mergeCell ref="AM118:AW118"/>
    <mergeCell ref="A214:BI214"/>
    <mergeCell ref="BJ214:BX214"/>
    <mergeCell ref="BY214:DD214"/>
    <mergeCell ref="A215:BI215"/>
    <mergeCell ref="BJ215:BX215"/>
    <mergeCell ref="BY215:DD215"/>
    <mergeCell ref="A216:BI216"/>
    <mergeCell ref="BJ216:BX216"/>
    <mergeCell ref="BY216:DD216"/>
    <mergeCell ref="A217:BI217"/>
    <mergeCell ref="BJ217:BX217"/>
    <mergeCell ref="BY217:DD217"/>
    <mergeCell ref="A218:BI218"/>
    <mergeCell ref="BJ218:BX218"/>
    <mergeCell ref="BY218:DD218"/>
    <mergeCell ref="A219:BI219"/>
    <mergeCell ref="BJ219:BX219"/>
    <mergeCell ref="BY219:DD219"/>
    <mergeCell ref="A220:BI220"/>
    <mergeCell ref="BJ220:BX220"/>
    <mergeCell ref="BY220:DD220"/>
    <mergeCell ref="A221:BI221"/>
    <mergeCell ref="BJ221:BX221"/>
    <mergeCell ref="BY221:DD221"/>
    <mergeCell ref="A222:BI222"/>
    <mergeCell ref="BJ222:BX222"/>
    <mergeCell ref="BY222:DD222"/>
    <mergeCell ref="A223:BI223"/>
    <mergeCell ref="BJ223:BX223"/>
    <mergeCell ref="BY223:DD223"/>
    <mergeCell ref="A224:BI224"/>
    <mergeCell ref="BJ224:BX224"/>
    <mergeCell ref="BY224:DD224"/>
    <mergeCell ref="A225:BI225"/>
    <mergeCell ref="BJ225:BX225"/>
    <mergeCell ref="BY225:DD225"/>
    <mergeCell ref="A226:BI226"/>
    <mergeCell ref="BJ226:BX226"/>
    <mergeCell ref="BY226:DD226"/>
    <mergeCell ref="A227:BI227"/>
    <mergeCell ref="BJ227:BX227"/>
    <mergeCell ref="BY227:DD227"/>
    <mergeCell ref="A228:BI228"/>
    <mergeCell ref="BJ228:BX228"/>
    <mergeCell ref="BY228:DD228"/>
    <mergeCell ref="A229:BI229"/>
    <mergeCell ref="BJ229:BX229"/>
    <mergeCell ref="BY229:DD229"/>
    <mergeCell ref="A230:BI230"/>
    <mergeCell ref="BJ230:BX230"/>
    <mergeCell ref="BY230:DD230"/>
    <mergeCell ref="A231:BI231"/>
    <mergeCell ref="BJ231:BX231"/>
    <mergeCell ref="BY231:DD231"/>
    <mergeCell ref="A232:BI232"/>
    <mergeCell ref="BJ232:BX232"/>
    <mergeCell ref="BY232:DD232"/>
    <mergeCell ref="A233:BI233"/>
    <mergeCell ref="BJ233:BX233"/>
    <mergeCell ref="BY233:DD233"/>
    <mergeCell ref="A234:BI234"/>
    <mergeCell ref="BJ234:BX234"/>
    <mergeCell ref="BY234:DD234"/>
    <mergeCell ref="A235:BI235"/>
    <mergeCell ref="BJ235:BX235"/>
    <mergeCell ref="BY235:DD235"/>
    <mergeCell ref="A236:BI236"/>
    <mergeCell ref="BJ236:BX236"/>
    <mergeCell ref="BY236:DD236"/>
    <mergeCell ref="A237:BI237"/>
    <mergeCell ref="BJ237:BX237"/>
    <mergeCell ref="BY237:DD237"/>
    <mergeCell ref="A238:BI238"/>
    <mergeCell ref="BJ238:BX238"/>
    <mergeCell ref="BY238:DD238"/>
    <mergeCell ref="A239:BI239"/>
    <mergeCell ref="BJ239:BX239"/>
    <mergeCell ref="BY239:DD239"/>
    <mergeCell ref="A240:BI240"/>
    <mergeCell ref="BJ240:BX240"/>
    <mergeCell ref="BY240:DD240"/>
    <mergeCell ref="A241:BI241"/>
    <mergeCell ref="BJ241:BX241"/>
    <mergeCell ref="BY241:DD241"/>
    <mergeCell ref="A242:BI242"/>
    <mergeCell ref="BJ242:BX242"/>
    <mergeCell ref="BY242:DD242"/>
    <mergeCell ref="A243:BI243"/>
    <mergeCell ref="BJ243:BX243"/>
    <mergeCell ref="BY243:DD243"/>
    <mergeCell ref="A244:BI244"/>
    <mergeCell ref="BJ244:BX244"/>
    <mergeCell ref="BY244:DD244"/>
    <mergeCell ref="A245:BI245"/>
    <mergeCell ref="BJ245:BX245"/>
    <mergeCell ref="BY245:DD245"/>
    <mergeCell ref="A246:BI246"/>
    <mergeCell ref="BJ246:BX246"/>
    <mergeCell ref="BY246:DD246"/>
    <mergeCell ref="AT77:BN77"/>
    <mergeCell ref="BO77:CI77"/>
    <mergeCell ref="CJ77:DD77"/>
    <mergeCell ref="A120:Y120"/>
    <mergeCell ref="AM120:AW120"/>
    <mergeCell ref="AX120:BI120"/>
    <mergeCell ref="BV120:CF120"/>
  </mergeCells>
  <printOptions/>
  <pageMargins left="0.7" right="0.7" top="0.75" bottom="0.75" header="0.3" footer="0.3"/>
  <pageSetup horizontalDpi="600" verticalDpi="600" orientation="portrait" paperSize="9" scale="55" r:id="rId1"/>
  <rowBreaks count="7" manualBreakCount="7">
    <brk id="33" max="107" man="1"/>
    <brk id="56" max="107" man="1"/>
    <brk id="66" max="107" man="1"/>
    <brk id="98" max="107" man="1"/>
    <brk id="150" max="107" man="1"/>
    <brk id="273" max="107" man="1"/>
    <brk id="287" max="107" man="1"/>
  </rowBreaks>
</worksheet>
</file>

<file path=xl/worksheets/sheet3.xml><?xml version="1.0" encoding="utf-8"?>
<worksheet xmlns="http://schemas.openxmlformats.org/spreadsheetml/2006/main" xmlns:r="http://schemas.openxmlformats.org/officeDocument/2006/relationships">
  <dimension ref="A1:FW275"/>
  <sheetViews>
    <sheetView view="pageBreakPreview" zoomScale="90" zoomScaleSheetLayoutView="90" zoomScalePageLayoutView="0" workbookViewId="0" topLeftCell="A268">
      <selection activeCell="AW280" sqref="AW280"/>
    </sheetView>
  </sheetViews>
  <sheetFormatPr defaultColWidth="0.875" defaultRowHeight="12.75" customHeight="1"/>
  <cols>
    <col min="1" max="24" width="0.875" style="2" customWidth="1"/>
    <col min="25" max="25" width="31.75390625" style="2" customWidth="1"/>
    <col min="26" max="48" width="0.875" style="2" customWidth="1"/>
    <col min="49" max="49" width="10.875" style="2" customWidth="1"/>
    <col min="50" max="60" width="0.875" style="2" customWidth="1"/>
    <col min="61" max="61" width="10.00390625" style="2" customWidth="1"/>
    <col min="62" max="67" width="0.875" style="2" customWidth="1"/>
    <col min="68" max="68" width="1.12109375" style="2" customWidth="1"/>
    <col min="69" max="83" width="0.875" style="2" customWidth="1"/>
    <col min="84" max="84" width="11.25390625" style="2" customWidth="1"/>
    <col min="85" max="95" width="0.875" style="2" customWidth="1"/>
    <col min="96" max="96" width="10.125" style="2" customWidth="1"/>
    <col min="97" max="114" width="0.875" style="2" customWidth="1"/>
    <col min="115" max="115" width="9.00390625" style="2" bestFit="1" customWidth="1"/>
    <col min="116" max="16384" width="0.875" style="2" customWidth="1"/>
  </cols>
  <sheetData>
    <row r="1" spans="1:108" ht="21"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row>
    <row r="2" spans="1:108" ht="18.75">
      <c r="A2" s="117" t="s">
        <v>3</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6"/>
      <c r="AQ2" s="6"/>
      <c r="AR2" s="6"/>
      <c r="AS2" s="6"/>
      <c r="AT2" s="6"/>
      <c r="AU2" s="6"/>
      <c r="AV2" s="6"/>
      <c r="AW2" s="6"/>
      <c r="AX2" s="6"/>
      <c r="AY2" s="6"/>
      <c r="AZ2" s="6"/>
      <c r="BA2" s="6"/>
      <c r="BB2" s="6"/>
      <c r="BC2" s="6"/>
      <c r="BD2" s="6"/>
      <c r="BE2" s="6"/>
      <c r="BF2" s="6"/>
      <c r="BG2" s="6"/>
      <c r="BH2" s="6"/>
      <c r="BI2" s="6"/>
      <c r="BJ2" s="6"/>
      <c r="BK2" s="6"/>
      <c r="BL2" s="6"/>
      <c r="BM2" s="6"/>
      <c r="BN2" s="6"/>
      <c r="BO2" s="6"/>
      <c r="BP2" s="117" t="s">
        <v>4</v>
      </c>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row>
    <row r="3" spans="1:108" ht="24" customHeight="1">
      <c r="A3" s="87" t="s">
        <v>126</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8"/>
      <c r="AQ3" s="88"/>
      <c r="AR3" s="88"/>
      <c r="AS3" s="88"/>
      <c r="AT3" s="88"/>
      <c r="AU3" s="7"/>
      <c r="AV3" s="7"/>
      <c r="AW3" s="7"/>
      <c r="AX3" s="7"/>
      <c r="AY3" s="7"/>
      <c r="AZ3" s="7"/>
      <c r="BA3" s="7"/>
      <c r="BB3" s="7"/>
      <c r="BC3" s="7"/>
      <c r="BD3" s="7"/>
      <c r="BE3" s="7"/>
      <c r="BF3" s="7"/>
      <c r="BG3" s="7"/>
      <c r="BH3" s="7"/>
      <c r="BI3" s="6"/>
      <c r="BJ3" s="6"/>
      <c r="BK3" s="6"/>
      <c r="BL3" s="6"/>
      <c r="BM3" s="6"/>
      <c r="BN3" s="6"/>
      <c r="BO3" s="6"/>
      <c r="BP3" s="87" t="s">
        <v>5</v>
      </c>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row>
    <row r="4" spans="1:108" ht="22.5" customHeight="1">
      <c r="A4" s="89" t="s">
        <v>127</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8"/>
      <c r="AQ4" s="88"/>
      <c r="AR4" s="88"/>
      <c r="AS4" s="88"/>
      <c r="AT4" s="88"/>
      <c r="AU4" s="88"/>
      <c r="AV4" s="88"/>
      <c r="AW4" s="88"/>
      <c r="AX4" s="88"/>
      <c r="AY4" s="7"/>
      <c r="AZ4" s="7"/>
      <c r="BA4" s="7"/>
      <c r="BB4" s="7"/>
      <c r="BC4" s="7"/>
      <c r="BD4" s="7"/>
      <c r="BE4" s="7"/>
      <c r="BF4" s="7"/>
      <c r="BG4" s="7"/>
      <c r="BH4" s="7"/>
      <c r="BI4" s="6"/>
      <c r="BJ4" s="6"/>
      <c r="BK4" s="6"/>
      <c r="BL4" s="6"/>
      <c r="BM4" s="6"/>
      <c r="BN4" s="6"/>
      <c r="BO4" s="6"/>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row>
    <row r="5" spans="1:108" ht="22.5" customHeight="1">
      <c r="A5" s="78"/>
      <c r="B5" s="78"/>
      <c r="C5" s="78"/>
      <c r="D5" s="78"/>
      <c r="E5" s="78"/>
      <c r="F5" s="78"/>
      <c r="G5" s="78"/>
      <c r="H5" s="78"/>
      <c r="I5" s="78"/>
      <c r="J5" s="78"/>
      <c r="K5" s="78"/>
      <c r="L5" s="78"/>
      <c r="M5" s="78"/>
      <c r="N5" s="78"/>
      <c r="O5" s="78"/>
      <c r="P5" s="6"/>
      <c r="Q5" s="78" t="s">
        <v>145</v>
      </c>
      <c r="R5" s="78"/>
      <c r="S5" s="78"/>
      <c r="T5" s="78"/>
      <c r="U5" s="78"/>
      <c r="V5" s="78"/>
      <c r="W5" s="78"/>
      <c r="X5" s="78"/>
      <c r="Y5" s="78"/>
      <c r="Z5" s="78"/>
      <c r="AA5" s="78"/>
      <c r="AB5" s="78"/>
      <c r="AC5" s="78"/>
      <c r="AD5" s="78"/>
      <c r="AE5" s="78"/>
      <c r="AF5" s="78"/>
      <c r="AG5" s="78"/>
      <c r="AH5" s="78"/>
      <c r="AI5" s="78"/>
      <c r="AJ5" s="78"/>
      <c r="AK5" s="78"/>
      <c r="AL5" s="78"/>
      <c r="AM5" s="78"/>
      <c r="AN5" s="78"/>
      <c r="AO5" s="78"/>
      <c r="AP5" s="6"/>
      <c r="AQ5" s="6"/>
      <c r="AR5" s="6"/>
      <c r="AS5" s="6"/>
      <c r="AT5" s="6"/>
      <c r="AU5" s="6"/>
      <c r="AV5" s="6"/>
      <c r="AW5" s="6"/>
      <c r="AX5" s="6"/>
      <c r="AY5" s="6"/>
      <c r="AZ5" s="6"/>
      <c r="BA5" s="6"/>
      <c r="BB5" s="6"/>
      <c r="BC5" s="6"/>
      <c r="BD5" s="6"/>
      <c r="BE5" s="6"/>
      <c r="BF5" s="6"/>
      <c r="BG5" s="6"/>
      <c r="BH5" s="6"/>
      <c r="BI5" s="6"/>
      <c r="BJ5" s="6"/>
      <c r="BK5" s="6"/>
      <c r="BL5" s="6"/>
      <c r="BM5" s="6"/>
      <c r="BN5" s="6"/>
      <c r="BO5" s="6"/>
      <c r="BP5" s="78"/>
      <c r="BQ5" s="78"/>
      <c r="BR5" s="78"/>
      <c r="BS5" s="78"/>
      <c r="BT5" s="78"/>
      <c r="BU5" s="78"/>
      <c r="BV5" s="78"/>
      <c r="BW5" s="78"/>
      <c r="BX5" s="78"/>
      <c r="BY5" s="78"/>
      <c r="BZ5" s="78"/>
      <c r="CA5" s="78"/>
      <c r="CB5" s="78"/>
      <c r="CC5" s="78"/>
      <c r="CD5" s="78"/>
      <c r="CE5" s="6"/>
      <c r="CF5" s="78" t="s">
        <v>146</v>
      </c>
      <c r="CG5" s="78"/>
      <c r="CH5" s="78"/>
      <c r="CI5" s="78"/>
      <c r="CJ5" s="78"/>
      <c r="CK5" s="78"/>
      <c r="CL5" s="78"/>
      <c r="CM5" s="78"/>
      <c r="CN5" s="78"/>
      <c r="CO5" s="78"/>
      <c r="CP5" s="78"/>
      <c r="CQ5" s="78"/>
      <c r="CR5" s="78"/>
      <c r="CS5" s="78"/>
      <c r="CT5" s="78"/>
      <c r="CU5" s="78"/>
      <c r="CV5" s="78"/>
      <c r="CW5" s="78"/>
      <c r="CX5" s="78"/>
      <c r="CY5" s="78"/>
      <c r="CZ5" s="78"/>
      <c r="DA5" s="78"/>
      <c r="DB5" s="78"/>
      <c r="DC5" s="78"/>
      <c r="DD5" s="78"/>
    </row>
    <row r="6" spans="1:108" s="1" customFormat="1" ht="12.75" customHeight="1">
      <c r="A6" s="189" t="s">
        <v>0</v>
      </c>
      <c r="B6" s="189"/>
      <c r="C6" s="189"/>
      <c r="D6" s="189"/>
      <c r="E6" s="189"/>
      <c r="F6" s="189"/>
      <c r="G6" s="189"/>
      <c r="H6" s="189"/>
      <c r="I6" s="189"/>
      <c r="J6" s="189"/>
      <c r="K6" s="189"/>
      <c r="L6" s="189"/>
      <c r="M6" s="189"/>
      <c r="N6" s="189"/>
      <c r="O6" s="189"/>
      <c r="P6" s="39"/>
      <c r="Q6" s="189" t="s">
        <v>6</v>
      </c>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189" t="s">
        <v>0</v>
      </c>
      <c r="BQ6" s="189"/>
      <c r="BR6" s="189"/>
      <c r="BS6" s="189"/>
      <c r="BT6" s="189"/>
      <c r="BU6" s="189"/>
      <c r="BV6" s="189"/>
      <c r="BW6" s="189"/>
      <c r="BX6" s="189"/>
      <c r="BY6" s="189"/>
      <c r="BZ6" s="189"/>
      <c r="CA6" s="189"/>
      <c r="CB6" s="189"/>
      <c r="CC6" s="189"/>
      <c r="CD6" s="189"/>
      <c r="CE6" s="39"/>
      <c r="CF6" s="189" t="s">
        <v>6</v>
      </c>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row>
    <row r="7" spans="1:108" ht="18.75">
      <c r="A7" s="157"/>
      <c r="B7" s="157"/>
      <c r="C7" s="157"/>
      <c r="D7" s="157"/>
      <c r="E7" s="157"/>
      <c r="F7" s="157"/>
      <c r="G7" s="157"/>
      <c r="H7" s="157"/>
      <c r="I7" s="157"/>
      <c r="J7" s="157"/>
      <c r="K7" s="157"/>
      <c r="L7" s="157"/>
      <c r="M7" s="157"/>
      <c r="N7" s="157"/>
      <c r="O7" s="157"/>
      <c r="P7" s="157"/>
      <c r="Q7" s="157"/>
      <c r="R7" s="157"/>
      <c r="S7" s="157"/>
      <c r="T7" s="157"/>
      <c r="U7" s="157"/>
      <c r="V7" s="157"/>
      <c r="W7" s="157"/>
      <c r="X7" s="157"/>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6"/>
      <c r="CO7" s="6"/>
      <c r="CP7" s="6"/>
      <c r="CQ7" s="6"/>
      <c r="CR7" s="6"/>
      <c r="CS7" s="6"/>
      <c r="CT7" s="6"/>
      <c r="CU7" s="6"/>
      <c r="CV7" s="6"/>
      <c r="CW7" s="6"/>
      <c r="CX7" s="6"/>
      <c r="CY7" s="6"/>
      <c r="CZ7" s="6"/>
      <c r="DA7" s="6"/>
      <c r="DB7" s="6"/>
      <c r="DC7" s="6"/>
      <c r="DD7" s="6"/>
    </row>
    <row r="8" spans="1:108" s="1" customFormat="1" ht="18.75">
      <c r="A8" s="148" t="s">
        <v>7</v>
      </c>
      <c r="B8" s="148"/>
      <c r="C8" s="148"/>
      <c r="D8" s="148"/>
      <c r="E8" s="148"/>
      <c r="F8" s="148"/>
      <c r="G8" s="148"/>
      <c r="H8" s="148"/>
      <c r="I8" s="148"/>
      <c r="J8" s="148"/>
      <c r="K8" s="148"/>
      <c r="L8" s="148"/>
      <c r="M8" s="148"/>
      <c r="N8" s="148"/>
      <c r="O8" s="148"/>
      <c r="P8" s="148"/>
      <c r="Q8" s="148"/>
      <c r="R8" s="148"/>
      <c r="S8" s="148"/>
      <c r="T8" s="148"/>
      <c r="U8" s="148"/>
      <c r="V8" s="148"/>
      <c r="W8" s="148"/>
      <c r="X8" s="148"/>
      <c r="Y8" s="39"/>
      <c r="Z8" s="39"/>
      <c r="AA8" s="39"/>
      <c r="AB8" s="39"/>
      <c r="AC8" s="39"/>
      <c r="AD8" s="39"/>
      <c r="AE8" s="40"/>
      <c r="AF8" s="40"/>
      <c r="AG8" s="40"/>
      <c r="AH8" s="40"/>
      <c r="AI8" s="41"/>
      <c r="AJ8" s="41"/>
      <c r="AK8" s="41"/>
      <c r="AL8" s="41"/>
      <c r="AM8" s="42"/>
      <c r="AN8" s="42"/>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148" t="s">
        <v>7</v>
      </c>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6"/>
      <c r="CO8" s="6"/>
      <c r="CP8" s="6"/>
      <c r="CQ8" s="6"/>
      <c r="CR8" s="6"/>
      <c r="CS8" s="6"/>
      <c r="CT8" s="8"/>
      <c r="CU8" s="8"/>
      <c r="CV8" s="8"/>
      <c r="CW8" s="8"/>
      <c r="CX8" s="9"/>
      <c r="CY8" s="9"/>
      <c r="CZ8" s="9"/>
      <c r="DA8" s="9"/>
      <c r="DB8" s="7"/>
      <c r="DC8" s="7"/>
      <c r="DD8" s="7"/>
    </row>
    <row r="9" spans="1:108" ht="30"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row>
    <row r="10" spans="1:108" s="3" customFormat="1" ht="18.75">
      <c r="A10" s="149" t="s">
        <v>8</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row>
    <row r="11" spans="1:108" s="3" customFormat="1" ht="18.75">
      <c r="A11" s="149" t="s">
        <v>128</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row>
    <row r="12" spans="1:108" s="3" customFormat="1" ht="18.75">
      <c r="A12" s="149" t="s">
        <v>198</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row>
    <row r="13" spans="1:108" ht="18.7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row>
    <row r="14" spans="1:108" ht="18.7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190" t="s">
        <v>10</v>
      </c>
      <c r="CP14" s="190"/>
      <c r="CQ14" s="190"/>
      <c r="CR14" s="190"/>
      <c r="CS14" s="190"/>
      <c r="CT14" s="190"/>
      <c r="CU14" s="190"/>
      <c r="CV14" s="190"/>
      <c r="CW14" s="190"/>
      <c r="CX14" s="190"/>
      <c r="CY14" s="190"/>
      <c r="CZ14" s="190"/>
      <c r="DA14" s="190"/>
      <c r="DB14" s="190"/>
      <c r="DC14" s="190"/>
      <c r="DD14" s="190"/>
    </row>
    <row r="15" spans="1:108" ht="30.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154" t="s">
        <v>11</v>
      </c>
      <c r="CE15" s="154"/>
      <c r="CF15" s="154"/>
      <c r="CG15" s="154"/>
      <c r="CH15" s="154"/>
      <c r="CI15" s="154"/>
      <c r="CJ15" s="154"/>
      <c r="CK15" s="154"/>
      <c r="CL15" s="154"/>
      <c r="CM15" s="154"/>
      <c r="CN15" s="6"/>
      <c r="CO15" s="95"/>
      <c r="CP15" s="96"/>
      <c r="CQ15" s="96"/>
      <c r="CR15" s="96"/>
      <c r="CS15" s="96"/>
      <c r="CT15" s="96"/>
      <c r="CU15" s="96"/>
      <c r="CV15" s="96"/>
      <c r="CW15" s="96"/>
      <c r="CX15" s="96"/>
      <c r="CY15" s="96"/>
      <c r="CZ15" s="96"/>
      <c r="DA15" s="96"/>
      <c r="DB15" s="96"/>
      <c r="DC15" s="96"/>
      <c r="DD15" s="97"/>
    </row>
    <row r="16" spans="1:108" ht="1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114" t="s">
        <v>201</v>
      </c>
      <c r="CP16" s="115"/>
      <c r="CQ16" s="115"/>
      <c r="CR16" s="115"/>
      <c r="CS16" s="115"/>
      <c r="CT16" s="115"/>
      <c r="CU16" s="115"/>
      <c r="CV16" s="115"/>
      <c r="CW16" s="115"/>
      <c r="CX16" s="115"/>
      <c r="CY16" s="115"/>
      <c r="CZ16" s="115"/>
      <c r="DA16" s="115"/>
      <c r="DB16" s="115"/>
      <c r="DC16" s="115"/>
      <c r="DD16" s="116"/>
    </row>
    <row r="17" spans="1:108" ht="18.7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155" t="s">
        <v>12</v>
      </c>
      <c r="AH17" s="155"/>
      <c r="AI17" s="157" t="s">
        <v>200</v>
      </c>
      <c r="AJ17" s="157"/>
      <c r="AK17" s="157"/>
      <c r="AL17" s="157"/>
      <c r="AM17" s="156" t="s">
        <v>12</v>
      </c>
      <c r="AN17" s="156"/>
      <c r="AO17" s="157" t="s">
        <v>155</v>
      </c>
      <c r="AP17" s="157"/>
      <c r="AQ17" s="157"/>
      <c r="AR17" s="157"/>
      <c r="AS17" s="157"/>
      <c r="AT17" s="157"/>
      <c r="AU17" s="157"/>
      <c r="AV17" s="157"/>
      <c r="AW17" s="157"/>
      <c r="AX17" s="157"/>
      <c r="AY17" s="157"/>
      <c r="AZ17" s="157"/>
      <c r="BA17" s="157"/>
      <c r="BB17" s="157"/>
      <c r="BC17" s="157"/>
      <c r="BD17" s="157"/>
      <c r="BE17" s="157"/>
      <c r="BF17" s="157"/>
      <c r="BG17" s="157"/>
      <c r="BH17" s="157"/>
      <c r="BI17" s="155">
        <v>20</v>
      </c>
      <c r="BJ17" s="155"/>
      <c r="BK17" s="155"/>
      <c r="BL17" s="155"/>
      <c r="BM17" s="158" t="s">
        <v>199</v>
      </c>
      <c r="BN17" s="158"/>
      <c r="BO17" s="158"/>
      <c r="BP17" s="158"/>
      <c r="BQ17" s="6" t="s">
        <v>9</v>
      </c>
      <c r="BR17" s="6"/>
      <c r="BS17" s="6"/>
      <c r="BT17" s="6"/>
      <c r="BU17" s="6"/>
      <c r="BV17" s="6"/>
      <c r="BW17" s="6"/>
      <c r="BX17" s="6"/>
      <c r="BY17" s="6"/>
      <c r="BZ17" s="6"/>
      <c r="CA17" s="6"/>
      <c r="CB17" s="6"/>
      <c r="CC17" s="6"/>
      <c r="CD17" s="6"/>
      <c r="CE17" s="6"/>
      <c r="CF17" s="6"/>
      <c r="CG17" s="6"/>
      <c r="CH17" s="6"/>
      <c r="CI17" s="6"/>
      <c r="CJ17" s="6"/>
      <c r="CK17" s="6"/>
      <c r="CL17" s="6"/>
      <c r="CM17" s="13" t="s">
        <v>13</v>
      </c>
      <c r="CN17" s="6"/>
      <c r="CO17" s="186"/>
      <c r="CP17" s="187"/>
      <c r="CQ17" s="187"/>
      <c r="CR17" s="187"/>
      <c r="CS17" s="187"/>
      <c r="CT17" s="187"/>
      <c r="CU17" s="187"/>
      <c r="CV17" s="187"/>
      <c r="CW17" s="187"/>
      <c r="CX17" s="187"/>
      <c r="CY17" s="187"/>
      <c r="CZ17" s="187"/>
      <c r="DA17" s="187"/>
      <c r="DB17" s="187"/>
      <c r="DC17" s="187"/>
      <c r="DD17" s="188"/>
    </row>
    <row r="18" spans="1:108"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102"/>
      <c r="CP18" s="103"/>
      <c r="CQ18" s="103"/>
      <c r="CR18" s="103"/>
      <c r="CS18" s="103"/>
      <c r="CT18" s="103"/>
      <c r="CU18" s="103"/>
      <c r="CV18" s="103"/>
      <c r="CW18" s="103"/>
      <c r="CX18" s="103"/>
      <c r="CY18" s="103"/>
      <c r="CZ18" s="103"/>
      <c r="DA18" s="103"/>
      <c r="DB18" s="103"/>
      <c r="DC18" s="103"/>
      <c r="DD18" s="104"/>
    </row>
    <row r="19" spans="1:108" ht="18.75">
      <c r="A19" s="6" t="s">
        <v>129</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159" t="s">
        <v>149</v>
      </c>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6"/>
      <c r="CC19" s="6"/>
      <c r="CD19" s="6"/>
      <c r="CE19" s="6"/>
      <c r="CF19" s="6"/>
      <c r="CG19" s="6"/>
      <c r="CH19" s="6"/>
      <c r="CI19" s="6"/>
      <c r="CJ19" s="6"/>
      <c r="CK19" s="6"/>
      <c r="CL19" s="6"/>
      <c r="CM19" s="13" t="s">
        <v>14</v>
      </c>
      <c r="CN19" s="6"/>
      <c r="CO19" s="114" t="s">
        <v>148</v>
      </c>
      <c r="CP19" s="115"/>
      <c r="CQ19" s="115"/>
      <c r="CR19" s="115"/>
      <c r="CS19" s="115"/>
      <c r="CT19" s="115"/>
      <c r="CU19" s="115"/>
      <c r="CV19" s="115"/>
      <c r="CW19" s="115"/>
      <c r="CX19" s="115"/>
      <c r="CY19" s="115"/>
      <c r="CZ19" s="115"/>
      <c r="DA19" s="115"/>
      <c r="DB19" s="115"/>
      <c r="DC19" s="115"/>
      <c r="DD19" s="116"/>
    </row>
    <row r="20" spans="1:108" ht="30" customHeigh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5"/>
      <c r="CC20" s="15"/>
      <c r="CD20" s="15"/>
      <c r="CE20" s="15"/>
      <c r="CF20" s="15"/>
      <c r="CG20" s="15"/>
      <c r="CH20" s="15"/>
      <c r="CI20" s="15"/>
      <c r="CJ20" s="15"/>
      <c r="CK20" s="15"/>
      <c r="CL20" s="15"/>
      <c r="CM20" s="15"/>
      <c r="CN20" s="16"/>
      <c r="CO20" s="102"/>
      <c r="CP20" s="103"/>
      <c r="CQ20" s="103"/>
      <c r="CR20" s="103"/>
      <c r="CS20" s="103"/>
      <c r="CT20" s="103"/>
      <c r="CU20" s="103"/>
      <c r="CV20" s="103"/>
      <c r="CW20" s="103"/>
      <c r="CX20" s="103"/>
      <c r="CY20" s="103"/>
      <c r="CZ20" s="103"/>
      <c r="DA20" s="103"/>
      <c r="DB20" s="103"/>
      <c r="DC20" s="103"/>
      <c r="DD20" s="104"/>
    </row>
    <row r="21" spans="1:108" ht="15" customHeight="1">
      <c r="A21" s="6" t="s">
        <v>15</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115" t="s">
        <v>150</v>
      </c>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6"/>
      <c r="CC21" s="6"/>
      <c r="CD21" s="6"/>
      <c r="CE21" s="6"/>
      <c r="CF21" s="6"/>
      <c r="CG21" s="6"/>
      <c r="CH21" s="6"/>
      <c r="CI21" s="6"/>
      <c r="CJ21" s="6"/>
      <c r="CK21" s="6"/>
      <c r="CL21" s="6"/>
      <c r="CM21" s="6"/>
      <c r="CN21" s="6"/>
      <c r="CO21" s="114"/>
      <c r="CP21" s="115"/>
      <c r="CQ21" s="115"/>
      <c r="CR21" s="115"/>
      <c r="CS21" s="115"/>
      <c r="CT21" s="115"/>
      <c r="CU21" s="115"/>
      <c r="CV21" s="115"/>
      <c r="CW21" s="115"/>
      <c r="CX21" s="115"/>
      <c r="CY21" s="115"/>
      <c r="CZ21" s="115"/>
      <c r="DA21" s="115"/>
      <c r="DB21" s="115"/>
      <c r="DC21" s="115"/>
      <c r="DD21" s="116"/>
    </row>
    <row r="22" spans="1:108" ht="15" customHeight="1">
      <c r="A22" s="15" t="s">
        <v>16</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5"/>
      <c r="CC22" s="15"/>
      <c r="CD22" s="15"/>
      <c r="CE22" s="15"/>
      <c r="CF22" s="15"/>
      <c r="CG22" s="15"/>
      <c r="CH22" s="15"/>
      <c r="CI22" s="15"/>
      <c r="CJ22" s="15"/>
      <c r="CK22" s="15"/>
      <c r="CL22" s="15"/>
      <c r="CM22" s="15"/>
      <c r="CN22" s="16"/>
      <c r="CO22" s="102"/>
      <c r="CP22" s="103"/>
      <c r="CQ22" s="103"/>
      <c r="CR22" s="103"/>
      <c r="CS22" s="103"/>
      <c r="CT22" s="103"/>
      <c r="CU22" s="103"/>
      <c r="CV22" s="103"/>
      <c r="CW22" s="103"/>
      <c r="CX22" s="103"/>
      <c r="CY22" s="103"/>
      <c r="CZ22" s="103"/>
      <c r="DA22" s="103"/>
      <c r="DB22" s="103"/>
      <c r="DC22" s="103"/>
      <c r="DD22" s="104"/>
    </row>
    <row r="23" spans="1:108" ht="15" customHeight="1">
      <c r="A23" s="6" t="s">
        <v>17</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115" t="s">
        <v>151</v>
      </c>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6"/>
      <c r="CC23" s="6"/>
      <c r="CD23" s="6"/>
      <c r="CE23" s="6"/>
      <c r="CF23" s="6"/>
      <c r="CG23" s="6"/>
      <c r="CH23" s="6"/>
      <c r="CI23" s="6"/>
      <c r="CJ23" s="6"/>
      <c r="CK23" s="6"/>
      <c r="CL23" s="6"/>
      <c r="CM23" s="6"/>
      <c r="CN23" s="6"/>
      <c r="CO23" s="114"/>
      <c r="CP23" s="115"/>
      <c r="CQ23" s="115"/>
      <c r="CR23" s="115"/>
      <c r="CS23" s="115"/>
      <c r="CT23" s="115"/>
      <c r="CU23" s="115"/>
      <c r="CV23" s="115"/>
      <c r="CW23" s="115"/>
      <c r="CX23" s="115"/>
      <c r="CY23" s="115"/>
      <c r="CZ23" s="115"/>
      <c r="DA23" s="115"/>
      <c r="DB23" s="115"/>
      <c r="DC23" s="115"/>
      <c r="DD23" s="116"/>
    </row>
    <row r="24" spans="1:108" ht="15" customHeight="1">
      <c r="A24" s="15" t="s">
        <v>18</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5"/>
      <c r="CC24" s="15"/>
      <c r="CD24" s="15"/>
      <c r="CE24" s="15"/>
      <c r="CF24" s="15"/>
      <c r="CG24" s="15"/>
      <c r="CH24" s="15"/>
      <c r="CI24" s="15"/>
      <c r="CJ24" s="15"/>
      <c r="CK24" s="15"/>
      <c r="CL24" s="15"/>
      <c r="CM24" s="15"/>
      <c r="CN24" s="16"/>
      <c r="CO24" s="102"/>
      <c r="CP24" s="103"/>
      <c r="CQ24" s="103"/>
      <c r="CR24" s="103"/>
      <c r="CS24" s="103"/>
      <c r="CT24" s="103"/>
      <c r="CU24" s="103"/>
      <c r="CV24" s="103"/>
      <c r="CW24" s="103"/>
      <c r="CX24" s="103"/>
      <c r="CY24" s="103"/>
      <c r="CZ24" s="103"/>
      <c r="DA24" s="103"/>
      <c r="DB24" s="103"/>
      <c r="DC24" s="103"/>
      <c r="DD24" s="104"/>
    </row>
    <row r="25" spans="1:108" ht="24" customHeight="1">
      <c r="A25" s="17" t="s">
        <v>19</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9" t="s">
        <v>20</v>
      </c>
      <c r="CN25" s="20"/>
      <c r="CO25" s="95" t="s">
        <v>21</v>
      </c>
      <c r="CP25" s="96"/>
      <c r="CQ25" s="96"/>
      <c r="CR25" s="96"/>
      <c r="CS25" s="96"/>
      <c r="CT25" s="96"/>
      <c r="CU25" s="96"/>
      <c r="CV25" s="96"/>
      <c r="CW25" s="96"/>
      <c r="CX25" s="96"/>
      <c r="CY25" s="96"/>
      <c r="CZ25" s="96"/>
      <c r="DA25" s="96"/>
      <c r="DB25" s="96"/>
      <c r="DC25" s="96"/>
      <c r="DD25" s="97"/>
    </row>
    <row r="26" spans="1:108" ht="15" customHeight="1">
      <c r="A26" s="6" t="s">
        <v>22</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row>
    <row r="27" spans="1:108" ht="15" customHeight="1">
      <c r="A27" s="6" t="s">
        <v>23</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row>
    <row r="28" spans="1:108" ht="15" customHeight="1">
      <c r="A28" s="6" t="s">
        <v>24</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row>
    <row r="29" spans="1:108" ht="15" customHeight="1">
      <c r="A29" s="6" t="s">
        <v>25</v>
      </c>
      <c r="B29" s="6"/>
      <c r="C29" s="6"/>
      <c r="D29" s="6"/>
      <c r="E29" s="6"/>
      <c r="F29" s="6"/>
      <c r="G29" s="6"/>
      <c r="H29" s="6"/>
      <c r="I29" s="6"/>
      <c r="J29" s="6"/>
      <c r="K29" s="6"/>
      <c r="L29" s="6"/>
      <c r="M29" s="6"/>
      <c r="N29" s="121" t="s">
        <v>130</v>
      </c>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row>
    <row r="30" spans="1:108"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row>
    <row r="31" spans="1:108" ht="15" customHeight="1">
      <c r="A31" s="6" t="s">
        <v>36</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row>
    <row r="32" spans="1:108" ht="15" customHeight="1">
      <c r="A32" s="6" t="s">
        <v>26</v>
      </c>
      <c r="B32" s="6"/>
      <c r="C32" s="6"/>
      <c r="D32" s="6"/>
      <c r="E32" s="6"/>
      <c r="F32" s="6"/>
      <c r="G32" s="6"/>
      <c r="H32" s="6"/>
      <c r="I32" s="6"/>
      <c r="J32" s="6"/>
      <c r="K32" s="6"/>
      <c r="L32" s="6"/>
      <c r="M32" s="6"/>
      <c r="N32" s="6"/>
      <c r="O32" s="121" t="s">
        <v>152</v>
      </c>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row>
    <row r="33" spans="1:108"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row>
    <row r="34" spans="1:108" ht="18.75">
      <c r="A34" s="117" t="s">
        <v>191</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row>
    <row r="35" spans="1:108"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row>
    <row r="36" spans="1:108" ht="15" customHeight="1">
      <c r="A36" s="14" t="s">
        <v>131</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row>
    <row r="37" spans="1:179" ht="63.75" customHeight="1">
      <c r="A37" s="98" t="s">
        <v>157</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row>
    <row r="38" spans="1:179" ht="67.5" customHeight="1">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row>
    <row r="39" spans="1:179" ht="105" customHeight="1">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row>
    <row r="40" spans="1:108" ht="42" customHeight="1">
      <c r="A40" s="151" t="s">
        <v>173</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row>
    <row r="41" spans="1:179" ht="30.75" customHeight="1">
      <c r="A41" s="99" t="s">
        <v>159</v>
      </c>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row>
    <row r="42" spans="1:179" ht="30.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row>
    <row r="43" spans="1:179" ht="111"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row>
    <row r="44" spans="1:108" ht="43.5" customHeight="1">
      <c r="A44" s="151" t="s">
        <v>174</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151"/>
      <c r="CN44" s="151"/>
      <c r="CO44" s="151"/>
      <c r="CP44" s="151"/>
      <c r="CQ44" s="151"/>
      <c r="CR44" s="151"/>
      <c r="CS44" s="151"/>
      <c r="CT44" s="151"/>
      <c r="CU44" s="151"/>
      <c r="CV44" s="151"/>
      <c r="CW44" s="151"/>
      <c r="CX44" s="151"/>
      <c r="CY44" s="151"/>
      <c r="CZ44" s="151"/>
      <c r="DA44" s="151"/>
      <c r="DB44" s="151"/>
      <c r="DC44" s="151"/>
      <c r="DD44" s="151"/>
    </row>
    <row r="45" spans="1:179" ht="213.75" customHeight="1">
      <c r="A45" s="99" t="s">
        <v>158</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row>
    <row r="46" spans="1:108" ht="21.75" customHeight="1">
      <c r="A46" s="151" t="s">
        <v>175</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151"/>
      <c r="CW46" s="151"/>
      <c r="CX46" s="151"/>
      <c r="CY46" s="151"/>
      <c r="CZ46" s="151"/>
      <c r="DA46" s="151"/>
      <c r="DB46" s="151"/>
      <c r="DC46" s="151"/>
      <c r="DD46" s="151"/>
    </row>
    <row r="47" spans="1:108" ht="45" customHeight="1">
      <c r="A47" s="144" t="s">
        <v>160</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row>
    <row r="48" spans="1:108" ht="20.25" customHeight="1">
      <c r="A48" s="14" t="s">
        <v>132</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row>
    <row r="49" spans="1:108" ht="12"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row>
    <row r="50" spans="1:108" ht="55.5" customHeight="1">
      <c r="A50" s="126" t="s">
        <v>1</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8"/>
      <c r="AI50" s="118" t="s">
        <v>37</v>
      </c>
      <c r="AJ50" s="119"/>
      <c r="AK50" s="119"/>
      <c r="AL50" s="119"/>
      <c r="AM50" s="119"/>
      <c r="AN50" s="119"/>
      <c r="AO50" s="119"/>
      <c r="AP50" s="119"/>
      <c r="AQ50" s="119"/>
      <c r="AR50" s="119"/>
      <c r="AS50" s="119"/>
      <c r="AT50" s="119"/>
      <c r="AU50" s="119"/>
      <c r="AV50" s="119"/>
      <c r="AW50" s="119"/>
      <c r="AX50" s="119"/>
      <c r="AY50" s="119"/>
      <c r="AZ50" s="119"/>
      <c r="BA50" s="119"/>
      <c r="BB50" s="119"/>
      <c r="BC50" s="120"/>
      <c r="BD50" s="118" t="s">
        <v>59</v>
      </c>
      <c r="BE50" s="119"/>
      <c r="BF50" s="119"/>
      <c r="BG50" s="119"/>
      <c r="BH50" s="119"/>
      <c r="BI50" s="119"/>
      <c r="BJ50" s="119"/>
      <c r="BK50" s="119"/>
      <c r="BL50" s="119"/>
      <c r="BM50" s="119"/>
      <c r="BN50" s="119"/>
      <c r="BO50" s="119"/>
      <c r="BP50" s="119"/>
      <c r="BQ50" s="119"/>
      <c r="BR50" s="119"/>
      <c r="BS50" s="119"/>
      <c r="BT50" s="119"/>
      <c r="BU50" s="119"/>
      <c r="BV50" s="119"/>
      <c r="BW50" s="119"/>
      <c r="BX50" s="120"/>
      <c r="BY50" s="118" t="s">
        <v>28</v>
      </c>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20"/>
    </row>
    <row r="51" spans="1:108" ht="37.5" customHeight="1">
      <c r="A51" s="21"/>
      <c r="B51" s="68" t="s">
        <v>29</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9"/>
      <c r="AI51" s="64">
        <v>86</v>
      </c>
      <c r="AJ51" s="65"/>
      <c r="AK51" s="65"/>
      <c r="AL51" s="65"/>
      <c r="AM51" s="65"/>
      <c r="AN51" s="65"/>
      <c r="AO51" s="65"/>
      <c r="AP51" s="65"/>
      <c r="AQ51" s="65"/>
      <c r="AR51" s="65"/>
      <c r="AS51" s="65"/>
      <c r="AT51" s="65"/>
      <c r="AU51" s="65"/>
      <c r="AV51" s="65"/>
      <c r="AW51" s="65"/>
      <c r="AX51" s="65"/>
      <c r="AY51" s="65"/>
      <c r="AZ51" s="65"/>
      <c r="BA51" s="65"/>
      <c r="BB51" s="65"/>
      <c r="BC51" s="66"/>
      <c r="BD51" s="64">
        <v>88</v>
      </c>
      <c r="BE51" s="65"/>
      <c r="BF51" s="65"/>
      <c r="BG51" s="65"/>
      <c r="BH51" s="65"/>
      <c r="BI51" s="65"/>
      <c r="BJ51" s="65"/>
      <c r="BK51" s="65"/>
      <c r="BL51" s="65"/>
      <c r="BM51" s="65"/>
      <c r="BN51" s="65"/>
      <c r="BO51" s="65"/>
      <c r="BP51" s="65"/>
      <c r="BQ51" s="65"/>
      <c r="BR51" s="65"/>
      <c r="BS51" s="65"/>
      <c r="BT51" s="65"/>
      <c r="BU51" s="65"/>
      <c r="BV51" s="65"/>
      <c r="BW51" s="65"/>
      <c r="BX51" s="66"/>
      <c r="BY51" s="67"/>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9"/>
    </row>
    <row r="52" spans="1:108" ht="15" customHeight="1">
      <c r="A52" s="23"/>
      <c r="B52" s="161" t="s">
        <v>30</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2"/>
      <c r="AI52" s="70">
        <v>71</v>
      </c>
      <c r="AJ52" s="71"/>
      <c r="AK52" s="71"/>
      <c r="AL52" s="71"/>
      <c r="AM52" s="71"/>
      <c r="AN52" s="71"/>
      <c r="AO52" s="71"/>
      <c r="AP52" s="71"/>
      <c r="AQ52" s="71"/>
      <c r="AR52" s="71"/>
      <c r="AS52" s="71"/>
      <c r="AT52" s="71"/>
      <c r="AU52" s="71"/>
      <c r="AV52" s="71"/>
      <c r="AW52" s="71"/>
      <c r="AX52" s="71"/>
      <c r="AY52" s="71"/>
      <c r="AZ52" s="71"/>
      <c r="BA52" s="71"/>
      <c r="BB52" s="71"/>
      <c r="BC52" s="72"/>
      <c r="BD52" s="70">
        <v>72</v>
      </c>
      <c r="BE52" s="71"/>
      <c r="BF52" s="71"/>
      <c r="BG52" s="71"/>
      <c r="BH52" s="71"/>
      <c r="BI52" s="71"/>
      <c r="BJ52" s="71"/>
      <c r="BK52" s="71"/>
      <c r="BL52" s="71"/>
      <c r="BM52" s="71"/>
      <c r="BN52" s="71"/>
      <c r="BO52" s="71"/>
      <c r="BP52" s="71"/>
      <c r="BQ52" s="71"/>
      <c r="BR52" s="71"/>
      <c r="BS52" s="71"/>
      <c r="BT52" s="71"/>
      <c r="BU52" s="71"/>
      <c r="BV52" s="71"/>
      <c r="BW52" s="71"/>
      <c r="BX52" s="72"/>
      <c r="BY52" s="166"/>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68"/>
    </row>
    <row r="53" spans="1:108" ht="39.75" customHeight="1">
      <c r="A53" s="25"/>
      <c r="B53" s="160" t="s">
        <v>31</v>
      </c>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3"/>
      <c r="AI53" s="77"/>
      <c r="AJ53" s="78"/>
      <c r="AK53" s="78"/>
      <c r="AL53" s="78"/>
      <c r="AM53" s="78"/>
      <c r="AN53" s="78"/>
      <c r="AO53" s="78"/>
      <c r="AP53" s="78"/>
      <c r="AQ53" s="78"/>
      <c r="AR53" s="78"/>
      <c r="AS53" s="78"/>
      <c r="AT53" s="78"/>
      <c r="AU53" s="78"/>
      <c r="AV53" s="78"/>
      <c r="AW53" s="78"/>
      <c r="AX53" s="78"/>
      <c r="AY53" s="78"/>
      <c r="AZ53" s="78"/>
      <c r="BA53" s="78"/>
      <c r="BB53" s="78"/>
      <c r="BC53" s="79"/>
      <c r="BD53" s="77"/>
      <c r="BE53" s="78"/>
      <c r="BF53" s="78"/>
      <c r="BG53" s="78"/>
      <c r="BH53" s="78"/>
      <c r="BI53" s="78"/>
      <c r="BJ53" s="78"/>
      <c r="BK53" s="78"/>
      <c r="BL53" s="78"/>
      <c r="BM53" s="78"/>
      <c r="BN53" s="78"/>
      <c r="BO53" s="78"/>
      <c r="BP53" s="78"/>
      <c r="BQ53" s="78"/>
      <c r="BR53" s="78"/>
      <c r="BS53" s="78"/>
      <c r="BT53" s="78"/>
      <c r="BU53" s="78"/>
      <c r="BV53" s="78"/>
      <c r="BW53" s="78"/>
      <c r="BX53" s="79"/>
      <c r="BY53" s="169"/>
      <c r="BZ53" s="160"/>
      <c r="CA53" s="160"/>
      <c r="CB53" s="160"/>
      <c r="CC53" s="160"/>
      <c r="CD53" s="160"/>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3"/>
    </row>
    <row r="54" spans="1:108" ht="57" customHeight="1">
      <c r="A54" s="21"/>
      <c r="B54" s="68" t="s">
        <v>32</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9"/>
      <c r="AI54" s="64">
        <v>4</v>
      </c>
      <c r="AJ54" s="65"/>
      <c r="AK54" s="65"/>
      <c r="AL54" s="65"/>
      <c r="AM54" s="65"/>
      <c r="AN54" s="65"/>
      <c r="AO54" s="65"/>
      <c r="AP54" s="65"/>
      <c r="AQ54" s="65"/>
      <c r="AR54" s="65"/>
      <c r="AS54" s="65"/>
      <c r="AT54" s="65"/>
      <c r="AU54" s="65"/>
      <c r="AV54" s="65"/>
      <c r="AW54" s="65"/>
      <c r="AX54" s="65"/>
      <c r="AY54" s="65"/>
      <c r="AZ54" s="65"/>
      <c r="BA54" s="65"/>
      <c r="BB54" s="65"/>
      <c r="BC54" s="66"/>
      <c r="BD54" s="64">
        <v>5</v>
      </c>
      <c r="BE54" s="65"/>
      <c r="BF54" s="65"/>
      <c r="BG54" s="65"/>
      <c r="BH54" s="65"/>
      <c r="BI54" s="65"/>
      <c r="BJ54" s="65"/>
      <c r="BK54" s="65"/>
      <c r="BL54" s="65"/>
      <c r="BM54" s="65"/>
      <c r="BN54" s="65"/>
      <c r="BO54" s="65"/>
      <c r="BP54" s="65"/>
      <c r="BQ54" s="65"/>
      <c r="BR54" s="65"/>
      <c r="BS54" s="65"/>
      <c r="BT54" s="65"/>
      <c r="BU54" s="65"/>
      <c r="BV54" s="65"/>
      <c r="BW54" s="65"/>
      <c r="BX54" s="66"/>
      <c r="BY54" s="67"/>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c r="CW54" s="164"/>
      <c r="CX54" s="164"/>
      <c r="CY54" s="164"/>
      <c r="CZ54" s="164"/>
      <c r="DA54" s="164"/>
      <c r="DB54" s="164"/>
      <c r="DC54" s="164"/>
      <c r="DD54" s="165"/>
    </row>
    <row r="55" spans="1:108" ht="39.75" customHeight="1">
      <c r="A55" s="21"/>
      <c r="B55" s="68" t="s">
        <v>33</v>
      </c>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9"/>
      <c r="AI55" s="64">
        <v>11</v>
      </c>
      <c r="AJ55" s="65"/>
      <c r="AK55" s="65"/>
      <c r="AL55" s="65"/>
      <c r="AM55" s="65"/>
      <c r="AN55" s="65"/>
      <c r="AO55" s="65"/>
      <c r="AP55" s="65"/>
      <c r="AQ55" s="65"/>
      <c r="AR55" s="65"/>
      <c r="AS55" s="65"/>
      <c r="AT55" s="65"/>
      <c r="AU55" s="65"/>
      <c r="AV55" s="65"/>
      <c r="AW55" s="65"/>
      <c r="AX55" s="65"/>
      <c r="AY55" s="65"/>
      <c r="AZ55" s="65"/>
      <c r="BA55" s="65"/>
      <c r="BB55" s="65"/>
      <c r="BC55" s="66"/>
      <c r="BD55" s="64">
        <v>11</v>
      </c>
      <c r="BE55" s="65"/>
      <c r="BF55" s="65"/>
      <c r="BG55" s="65"/>
      <c r="BH55" s="65"/>
      <c r="BI55" s="65"/>
      <c r="BJ55" s="65"/>
      <c r="BK55" s="65"/>
      <c r="BL55" s="65"/>
      <c r="BM55" s="65"/>
      <c r="BN55" s="65"/>
      <c r="BO55" s="65"/>
      <c r="BP55" s="65"/>
      <c r="BQ55" s="65"/>
      <c r="BR55" s="65"/>
      <c r="BS55" s="65"/>
      <c r="BT55" s="65"/>
      <c r="BU55" s="65"/>
      <c r="BV55" s="65"/>
      <c r="BW55" s="65"/>
      <c r="BX55" s="66"/>
      <c r="BY55" s="67"/>
      <c r="BZ55" s="164"/>
      <c r="CA55" s="164"/>
      <c r="CB55" s="164"/>
      <c r="CC55" s="164"/>
      <c r="CD55" s="164"/>
      <c r="CE55" s="164"/>
      <c r="CF55" s="164"/>
      <c r="CG55" s="164"/>
      <c r="CH55" s="164"/>
      <c r="CI55" s="164"/>
      <c r="CJ55" s="164"/>
      <c r="CK55" s="164"/>
      <c r="CL55" s="164"/>
      <c r="CM55" s="164"/>
      <c r="CN55" s="164"/>
      <c r="CO55" s="164"/>
      <c r="CP55" s="164"/>
      <c r="CQ55" s="164"/>
      <c r="CR55" s="164"/>
      <c r="CS55" s="164"/>
      <c r="CT55" s="164"/>
      <c r="CU55" s="164"/>
      <c r="CV55" s="164"/>
      <c r="CW55" s="164"/>
      <c r="CX55" s="164"/>
      <c r="CY55" s="164"/>
      <c r="CZ55" s="164"/>
      <c r="DA55" s="164"/>
      <c r="DB55" s="164"/>
      <c r="DC55" s="164"/>
      <c r="DD55" s="165"/>
    </row>
    <row r="56" spans="1:108" ht="1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row>
    <row r="57" spans="1:108" ht="15" customHeight="1">
      <c r="A57" s="14" t="s">
        <v>133</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row>
    <row r="58" spans="1:108" ht="12"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row>
    <row r="59" spans="1:108" ht="15" customHeight="1">
      <c r="A59" s="180" t="s">
        <v>1</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2"/>
      <c r="AI59" s="126" t="s">
        <v>116</v>
      </c>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27"/>
      <c r="DC59" s="127"/>
      <c r="DD59" s="128"/>
    </row>
    <row r="60" spans="1:108" ht="75" customHeight="1">
      <c r="A60" s="18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5"/>
      <c r="AI60" s="119" t="s">
        <v>189</v>
      </c>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20"/>
      <c r="BH60" s="118" t="s">
        <v>118</v>
      </c>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20"/>
      <c r="CG60" s="118" t="s">
        <v>34</v>
      </c>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20"/>
    </row>
    <row r="61" spans="1:108" ht="25.5" customHeight="1">
      <c r="A61" s="21"/>
      <c r="B61" s="170" t="s">
        <v>119</v>
      </c>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1"/>
      <c r="AI61" s="221">
        <v>55857</v>
      </c>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3"/>
      <c r="BH61" s="221">
        <v>857.2</v>
      </c>
      <c r="BI61" s="222"/>
      <c r="BJ61" s="222"/>
      <c r="BK61" s="222"/>
      <c r="BL61" s="222"/>
      <c r="BM61" s="222"/>
      <c r="BN61" s="222"/>
      <c r="BO61" s="222"/>
      <c r="BP61" s="222"/>
      <c r="BQ61" s="222"/>
      <c r="BR61" s="222"/>
      <c r="BS61" s="222"/>
      <c r="BT61" s="222"/>
      <c r="BU61" s="222"/>
      <c r="BV61" s="222"/>
      <c r="BW61" s="222"/>
      <c r="BX61" s="222"/>
      <c r="BY61" s="222"/>
      <c r="BZ61" s="222"/>
      <c r="CA61" s="222"/>
      <c r="CB61" s="222"/>
      <c r="CC61" s="222"/>
      <c r="CD61" s="222"/>
      <c r="CE61" s="222"/>
      <c r="CF61" s="223"/>
      <c r="CG61" s="221">
        <f>AI61+BH61</f>
        <v>56714.2</v>
      </c>
      <c r="CH61" s="222"/>
      <c r="CI61" s="222"/>
      <c r="CJ61" s="222"/>
      <c r="CK61" s="222"/>
      <c r="CL61" s="222"/>
      <c r="CM61" s="222"/>
      <c r="CN61" s="222"/>
      <c r="CO61" s="222"/>
      <c r="CP61" s="222"/>
      <c r="CQ61" s="222"/>
      <c r="CR61" s="222"/>
      <c r="CS61" s="222"/>
      <c r="CT61" s="222"/>
      <c r="CU61" s="222"/>
      <c r="CV61" s="222"/>
      <c r="CW61" s="222"/>
      <c r="CX61" s="222"/>
      <c r="CY61" s="222"/>
      <c r="CZ61" s="222"/>
      <c r="DA61" s="222"/>
      <c r="DB61" s="222"/>
      <c r="DC61" s="222"/>
      <c r="DD61" s="223"/>
    </row>
    <row r="62" spans="1:108" ht="15" customHeight="1">
      <c r="A62" s="23"/>
      <c r="B62" s="161" t="s">
        <v>30</v>
      </c>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2"/>
      <c r="AI62" s="215">
        <v>58645.3</v>
      </c>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7"/>
      <c r="BH62" s="215">
        <v>787.4</v>
      </c>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7"/>
      <c r="CG62" s="215">
        <f>AI62+BH62</f>
        <v>59432.700000000004</v>
      </c>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7"/>
    </row>
    <row r="63" spans="1:108" ht="30" customHeight="1">
      <c r="A63" s="25"/>
      <c r="B63" s="160" t="s">
        <v>31</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3"/>
      <c r="AI63" s="218"/>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20"/>
      <c r="BH63" s="218"/>
      <c r="BI63" s="219"/>
      <c r="BJ63" s="219"/>
      <c r="BK63" s="219"/>
      <c r="BL63" s="219"/>
      <c r="BM63" s="219"/>
      <c r="BN63" s="219"/>
      <c r="BO63" s="219"/>
      <c r="BP63" s="219"/>
      <c r="BQ63" s="219"/>
      <c r="BR63" s="219"/>
      <c r="BS63" s="219"/>
      <c r="BT63" s="219"/>
      <c r="BU63" s="219"/>
      <c r="BV63" s="219"/>
      <c r="BW63" s="219"/>
      <c r="BX63" s="219"/>
      <c r="BY63" s="219"/>
      <c r="BZ63" s="219"/>
      <c r="CA63" s="219"/>
      <c r="CB63" s="219"/>
      <c r="CC63" s="219"/>
      <c r="CD63" s="219"/>
      <c r="CE63" s="219"/>
      <c r="CF63" s="220"/>
      <c r="CG63" s="218"/>
      <c r="CH63" s="219"/>
      <c r="CI63" s="219"/>
      <c r="CJ63" s="219"/>
      <c r="CK63" s="219"/>
      <c r="CL63" s="219"/>
      <c r="CM63" s="219"/>
      <c r="CN63" s="219"/>
      <c r="CO63" s="219"/>
      <c r="CP63" s="219"/>
      <c r="CQ63" s="219"/>
      <c r="CR63" s="219"/>
      <c r="CS63" s="219"/>
      <c r="CT63" s="219"/>
      <c r="CU63" s="219"/>
      <c r="CV63" s="219"/>
      <c r="CW63" s="219"/>
      <c r="CX63" s="219"/>
      <c r="CY63" s="219"/>
      <c r="CZ63" s="219"/>
      <c r="DA63" s="219"/>
      <c r="DB63" s="219"/>
      <c r="DC63" s="219"/>
      <c r="DD63" s="220"/>
    </row>
    <row r="64" spans="1:108" ht="45" customHeight="1">
      <c r="A64" s="21"/>
      <c r="B64" s="68" t="s">
        <v>32</v>
      </c>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9"/>
      <c r="AI64" s="212">
        <v>76113.6</v>
      </c>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4"/>
      <c r="BH64" s="212">
        <v>1818.2</v>
      </c>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4"/>
      <c r="CG64" s="212">
        <f>AI64+BH64</f>
        <v>77931.8</v>
      </c>
      <c r="CH64" s="213"/>
      <c r="CI64" s="213"/>
      <c r="CJ64" s="213"/>
      <c r="CK64" s="213"/>
      <c r="CL64" s="213"/>
      <c r="CM64" s="213"/>
      <c r="CN64" s="213"/>
      <c r="CO64" s="213"/>
      <c r="CP64" s="213"/>
      <c r="CQ64" s="213"/>
      <c r="CR64" s="213"/>
      <c r="CS64" s="213"/>
      <c r="CT64" s="213"/>
      <c r="CU64" s="213"/>
      <c r="CV64" s="213"/>
      <c r="CW64" s="213"/>
      <c r="CX64" s="213"/>
      <c r="CY64" s="213"/>
      <c r="CZ64" s="213"/>
      <c r="DA64" s="213"/>
      <c r="DB64" s="213"/>
      <c r="DC64" s="213"/>
      <c r="DD64" s="214"/>
    </row>
    <row r="65" spans="1:108" ht="30" customHeight="1">
      <c r="A65" s="21"/>
      <c r="B65" s="68" t="s">
        <v>33</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9"/>
      <c r="AI65" s="212">
        <v>34179.1</v>
      </c>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4"/>
      <c r="BH65" s="212">
        <v>999.3</v>
      </c>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4"/>
      <c r="CG65" s="212">
        <f>AI65+BH65</f>
        <v>35178.4</v>
      </c>
      <c r="CH65" s="213"/>
      <c r="CI65" s="213"/>
      <c r="CJ65" s="213"/>
      <c r="CK65" s="213"/>
      <c r="CL65" s="213"/>
      <c r="CM65" s="213"/>
      <c r="CN65" s="213"/>
      <c r="CO65" s="213"/>
      <c r="CP65" s="213"/>
      <c r="CQ65" s="213"/>
      <c r="CR65" s="213"/>
      <c r="CS65" s="213"/>
      <c r="CT65" s="213"/>
      <c r="CU65" s="213"/>
      <c r="CV65" s="213"/>
      <c r="CW65" s="213"/>
      <c r="CX65" s="213"/>
      <c r="CY65" s="213"/>
      <c r="CZ65" s="213"/>
      <c r="DA65" s="213"/>
      <c r="DB65" s="213"/>
      <c r="DC65" s="213"/>
      <c r="DD65" s="214"/>
    </row>
    <row r="66" spans="1:108" ht="1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row>
    <row r="67" spans="1:108" ht="18.75">
      <c r="A67" s="117" t="s">
        <v>35</v>
      </c>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row>
    <row r="68" spans="1:108" ht="1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row>
    <row r="69" spans="1:108" ht="55.5" customHeight="1">
      <c r="A69" s="126" t="s">
        <v>1</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8"/>
      <c r="AT69" s="118" t="s">
        <v>37</v>
      </c>
      <c r="AU69" s="127"/>
      <c r="AV69" s="127"/>
      <c r="AW69" s="127"/>
      <c r="AX69" s="127"/>
      <c r="AY69" s="127"/>
      <c r="AZ69" s="127"/>
      <c r="BA69" s="127"/>
      <c r="BB69" s="127"/>
      <c r="BC69" s="127"/>
      <c r="BD69" s="127"/>
      <c r="BE69" s="127"/>
      <c r="BF69" s="127"/>
      <c r="BG69" s="127"/>
      <c r="BH69" s="127"/>
      <c r="BI69" s="127"/>
      <c r="BJ69" s="127"/>
      <c r="BK69" s="127"/>
      <c r="BL69" s="127"/>
      <c r="BM69" s="127"/>
      <c r="BN69" s="128"/>
      <c r="BO69" s="118" t="s">
        <v>59</v>
      </c>
      <c r="BP69" s="127"/>
      <c r="BQ69" s="127"/>
      <c r="BR69" s="127"/>
      <c r="BS69" s="127"/>
      <c r="BT69" s="127"/>
      <c r="BU69" s="127"/>
      <c r="BV69" s="127"/>
      <c r="BW69" s="127"/>
      <c r="BX69" s="127"/>
      <c r="BY69" s="127"/>
      <c r="BZ69" s="127"/>
      <c r="CA69" s="127"/>
      <c r="CB69" s="127"/>
      <c r="CC69" s="127"/>
      <c r="CD69" s="127"/>
      <c r="CE69" s="127"/>
      <c r="CF69" s="127"/>
      <c r="CG69" s="127"/>
      <c r="CH69" s="127"/>
      <c r="CI69" s="128"/>
      <c r="CJ69" s="118" t="s">
        <v>109</v>
      </c>
      <c r="CK69" s="119"/>
      <c r="CL69" s="119"/>
      <c r="CM69" s="119"/>
      <c r="CN69" s="119"/>
      <c r="CO69" s="119"/>
      <c r="CP69" s="119"/>
      <c r="CQ69" s="119"/>
      <c r="CR69" s="119"/>
      <c r="CS69" s="119"/>
      <c r="CT69" s="119"/>
      <c r="CU69" s="119"/>
      <c r="CV69" s="119"/>
      <c r="CW69" s="119"/>
      <c r="CX69" s="119"/>
      <c r="CY69" s="119"/>
      <c r="CZ69" s="119"/>
      <c r="DA69" s="119"/>
      <c r="DB69" s="119"/>
      <c r="DC69" s="119"/>
      <c r="DD69" s="120"/>
    </row>
    <row r="70" spans="1:108" ht="18.75">
      <c r="A70" s="27"/>
      <c r="B70" s="82" t="s">
        <v>38</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3"/>
      <c r="AT70" s="123">
        <f>AT72+AT76+AT77+AT73</f>
        <v>151931728.33999997</v>
      </c>
      <c r="AU70" s="124"/>
      <c r="AV70" s="124"/>
      <c r="AW70" s="124"/>
      <c r="AX70" s="124"/>
      <c r="AY70" s="124"/>
      <c r="AZ70" s="124"/>
      <c r="BA70" s="124"/>
      <c r="BB70" s="124"/>
      <c r="BC70" s="124"/>
      <c r="BD70" s="124"/>
      <c r="BE70" s="124"/>
      <c r="BF70" s="124"/>
      <c r="BG70" s="124"/>
      <c r="BH70" s="124"/>
      <c r="BI70" s="124"/>
      <c r="BJ70" s="124"/>
      <c r="BK70" s="124"/>
      <c r="BL70" s="124"/>
      <c r="BM70" s="124"/>
      <c r="BN70" s="125"/>
      <c r="BO70" s="123">
        <f>BO72+BO76+BO77+BO73</f>
        <v>153087418.91</v>
      </c>
      <c r="BP70" s="124"/>
      <c r="BQ70" s="124"/>
      <c r="BR70" s="124"/>
      <c r="BS70" s="124"/>
      <c r="BT70" s="124"/>
      <c r="BU70" s="124"/>
      <c r="BV70" s="124"/>
      <c r="BW70" s="124"/>
      <c r="BX70" s="124"/>
      <c r="BY70" s="124"/>
      <c r="BZ70" s="124"/>
      <c r="CA70" s="124"/>
      <c r="CB70" s="124"/>
      <c r="CC70" s="124"/>
      <c r="CD70" s="124"/>
      <c r="CE70" s="124"/>
      <c r="CF70" s="124"/>
      <c r="CG70" s="124"/>
      <c r="CH70" s="124"/>
      <c r="CI70" s="125"/>
      <c r="CJ70" s="194">
        <f>BO70/AT70*100</f>
        <v>100.76066440014016</v>
      </c>
      <c r="CK70" s="195"/>
      <c r="CL70" s="195"/>
      <c r="CM70" s="195"/>
      <c r="CN70" s="195"/>
      <c r="CO70" s="195"/>
      <c r="CP70" s="195"/>
      <c r="CQ70" s="195"/>
      <c r="CR70" s="195"/>
      <c r="CS70" s="195"/>
      <c r="CT70" s="195"/>
      <c r="CU70" s="195"/>
      <c r="CV70" s="195"/>
      <c r="CW70" s="195"/>
      <c r="CX70" s="195"/>
      <c r="CY70" s="195"/>
      <c r="CZ70" s="195"/>
      <c r="DA70" s="195"/>
      <c r="DB70" s="195"/>
      <c r="DC70" s="195"/>
      <c r="DD70" s="196"/>
    </row>
    <row r="71" spans="1:108" ht="15" customHeight="1">
      <c r="A71" s="27"/>
      <c r="B71" s="146" t="s">
        <v>30</v>
      </c>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7"/>
      <c r="AT71" s="123"/>
      <c r="AU71" s="124"/>
      <c r="AV71" s="124"/>
      <c r="AW71" s="124"/>
      <c r="AX71" s="124"/>
      <c r="AY71" s="124"/>
      <c r="AZ71" s="124"/>
      <c r="BA71" s="124"/>
      <c r="BB71" s="124"/>
      <c r="BC71" s="124"/>
      <c r="BD71" s="124"/>
      <c r="BE71" s="124"/>
      <c r="BF71" s="124"/>
      <c r="BG71" s="124"/>
      <c r="BH71" s="124"/>
      <c r="BI71" s="124"/>
      <c r="BJ71" s="124"/>
      <c r="BK71" s="124"/>
      <c r="BL71" s="124"/>
      <c r="BM71" s="124"/>
      <c r="BN71" s="125"/>
      <c r="BO71" s="123"/>
      <c r="BP71" s="124"/>
      <c r="BQ71" s="124"/>
      <c r="BR71" s="124"/>
      <c r="BS71" s="124"/>
      <c r="BT71" s="124"/>
      <c r="BU71" s="124"/>
      <c r="BV71" s="124"/>
      <c r="BW71" s="124"/>
      <c r="BX71" s="124"/>
      <c r="BY71" s="124"/>
      <c r="BZ71" s="124"/>
      <c r="CA71" s="124"/>
      <c r="CB71" s="124"/>
      <c r="CC71" s="124"/>
      <c r="CD71" s="124"/>
      <c r="CE71" s="124"/>
      <c r="CF71" s="124"/>
      <c r="CG71" s="124"/>
      <c r="CH71" s="124"/>
      <c r="CI71" s="125"/>
      <c r="CJ71" s="194"/>
      <c r="CK71" s="195"/>
      <c r="CL71" s="195"/>
      <c r="CM71" s="195"/>
      <c r="CN71" s="195"/>
      <c r="CO71" s="195"/>
      <c r="CP71" s="195"/>
      <c r="CQ71" s="195"/>
      <c r="CR71" s="195"/>
      <c r="CS71" s="195"/>
      <c r="CT71" s="195"/>
      <c r="CU71" s="195"/>
      <c r="CV71" s="195"/>
      <c r="CW71" s="195"/>
      <c r="CX71" s="195"/>
      <c r="CY71" s="195"/>
      <c r="CZ71" s="195"/>
      <c r="DA71" s="195"/>
      <c r="DB71" s="195"/>
      <c r="DC71" s="195"/>
      <c r="DD71" s="196"/>
    </row>
    <row r="72" spans="1:108" ht="36.75" customHeight="1">
      <c r="A72" s="27"/>
      <c r="B72" s="68" t="s">
        <v>39</v>
      </c>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9"/>
      <c r="AT72" s="123">
        <v>3954134.33</v>
      </c>
      <c r="AU72" s="124"/>
      <c r="AV72" s="124"/>
      <c r="AW72" s="124"/>
      <c r="AX72" s="124"/>
      <c r="AY72" s="124"/>
      <c r="AZ72" s="124"/>
      <c r="BA72" s="124"/>
      <c r="BB72" s="124"/>
      <c r="BC72" s="124"/>
      <c r="BD72" s="124"/>
      <c r="BE72" s="124"/>
      <c r="BF72" s="124"/>
      <c r="BG72" s="124"/>
      <c r="BH72" s="124"/>
      <c r="BI72" s="124"/>
      <c r="BJ72" s="124"/>
      <c r="BK72" s="124"/>
      <c r="BL72" s="124"/>
      <c r="BM72" s="124"/>
      <c r="BN72" s="125"/>
      <c r="BO72" s="123">
        <v>2388739.57</v>
      </c>
      <c r="BP72" s="124"/>
      <c r="BQ72" s="124"/>
      <c r="BR72" s="124"/>
      <c r="BS72" s="124"/>
      <c r="BT72" s="124"/>
      <c r="BU72" s="124"/>
      <c r="BV72" s="124"/>
      <c r="BW72" s="124"/>
      <c r="BX72" s="124"/>
      <c r="BY72" s="124"/>
      <c r="BZ72" s="124"/>
      <c r="CA72" s="124"/>
      <c r="CB72" s="124"/>
      <c r="CC72" s="124"/>
      <c r="CD72" s="124"/>
      <c r="CE72" s="124"/>
      <c r="CF72" s="124"/>
      <c r="CG72" s="124"/>
      <c r="CH72" s="124"/>
      <c r="CI72" s="125"/>
      <c r="CJ72" s="194">
        <f aca="true" t="shared" si="0" ref="CJ72:CJ85">BO72/AT72*100</f>
        <v>60.41118916665636</v>
      </c>
      <c r="CK72" s="195"/>
      <c r="CL72" s="195"/>
      <c r="CM72" s="195"/>
      <c r="CN72" s="195"/>
      <c r="CO72" s="195"/>
      <c r="CP72" s="195"/>
      <c r="CQ72" s="195"/>
      <c r="CR72" s="195"/>
      <c r="CS72" s="195"/>
      <c r="CT72" s="195"/>
      <c r="CU72" s="195"/>
      <c r="CV72" s="195"/>
      <c r="CW72" s="195"/>
      <c r="CX72" s="195"/>
      <c r="CY72" s="195"/>
      <c r="CZ72" s="195"/>
      <c r="DA72" s="195"/>
      <c r="DB72" s="195"/>
      <c r="DC72" s="195"/>
      <c r="DD72" s="196"/>
    </row>
    <row r="73" spans="1:108" ht="21.75" customHeight="1">
      <c r="A73" s="27"/>
      <c r="B73" s="82" t="s">
        <v>40</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3"/>
      <c r="AT73" s="123">
        <v>53647920.61</v>
      </c>
      <c r="AU73" s="124"/>
      <c r="AV73" s="124"/>
      <c r="AW73" s="124"/>
      <c r="AX73" s="124"/>
      <c r="AY73" s="124"/>
      <c r="AZ73" s="124"/>
      <c r="BA73" s="124"/>
      <c r="BB73" s="124"/>
      <c r="BC73" s="124"/>
      <c r="BD73" s="124"/>
      <c r="BE73" s="124"/>
      <c r="BF73" s="124"/>
      <c r="BG73" s="124"/>
      <c r="BH73" s="124"/>
      <c r="BI73" s="124"/>
      <c r="BJ73" s="124"/>
      <c r="BK73" s="124"/>
      <c r="BL73" s="124"/>
      <c r="BM73" s="124"/>
      <c r="BN73" s="125"/>
      <c r="BO73" s="123">
        <v>56155187.29</v>
      </c>
      <c r="BP73" s="124"/>
      <c r="BQ73" s="124"/>
      <c r="BR73" s="124"/>
      <c r="BS73" s="124"/>
      <c r="BT73" s="124"/>
      <c r="BU73" s="124"/>
      <c r="BV73" s="124"/>
      <c r="BW73" s="124"/>
      <c r="BX73" s="124"/>
      <c r="BY73" s="124"/>
      <c r="BZ73" s="124"/>
      <c r="CA73" s="124"/>
      <c r="CB73" s="124"/>
      <c r="CC73" s="124"/>
      <c r="CD73" s="124"/>
      <c r="CE73" s="124"/>
      <c r="CF73" s="124"/>
      <c r="CG73" s="124"/>
      <c r="CH73" s="124"/>
      <c r="CI73" s="125"/>
      <c r="CJ73" s="194">
        <f t="shared" si="0"/>
        <v>104.67355798974367</v>
      </c>
      <c r="CK73" s="195"/>
      <c r="CL73" s="195"/>
      <c r="CM73" s="195"/>
      <c r="CN73" s="195"/>
      <c r="CO73" s="195"/>
      <c r="CP73" s="195"/>
      <c r="CQ73" s="195"/>
      <c r="CR73" s="195"/>
      <c r="CS73" s="195"/>
      <c r="CT73" s="195"/>
      <c r="CU73" s="195"/>
      <c r="CV73" s="195"/>
      <c r="CW73" s="195"/>
      <c r="CX73" s="195"/>
      <c r="CY73" s="195"/>
      <c r="CZ73" s="195"/>
      <c r="DA73" s="195"/>
      <c r="DB73" s="195"/>
      <c r="DC73" s="195"/>
      <c r="DD73" s="196"/>
    </row>
    <row r="74" spans="1:108" ht="41.25" customHeight="1">
      <c r="A74" s="27"/>
      <c r="B74" s="68" t="s">
        <v>41</v>
      </c>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9"/>
      <c r="AT74" s="123"/>
      <c r="AU74" s="124"/>
      <c r="AV74" s="124"/>
      <c r="AW74" s="124"/>
      <c r="AX74" s="124"/>
      <c r="AY74" s="124"/>
      <c r="AZ74" s="124"/>
      <c r="BA74" s="124"/>
      <c r="BB74" s="124"/>
      <c r="BC74" s="124"/>
      <c r="BD74" s="124"/>
      <c r="BE74" s="124"/>
      <c r="BF74" s="124"/>
      <c r="BG74" s="124"/>
      <c r="BH74" s="124"/>
      <c r="BI74" s="124"/>
      <c r="BJ74" s="124"/>
      <c r="BK74" s="124"/>
      <c r="BL74" s="124"/>
      <c r="BM74" s="124"/>
      <c r="BN74" s="125"/>
      <c r="BO74" s="123"/>
      <c r="BP74" s="124"/>
      <c r="BQ74" s="124"/>
      <c r="BR74" s="124"/>
      <c r="BS74" s="124"/>
      <c r="BT74" s="124"/>
      <c r="BU74" s="124"/>
      <c r="BV74" s="124"/>
      <c r="BW74" s="124"/>
      <c r="BX74" s="124"/>
      <c r="BY74" s="124"/>
      <c r="BZ74" s="124"/>
      <c r="CA74" s="124"/>
      <c r="CB74" s="124"/>
      <c r="CC74" s="124"/>
      <c r="CD74" s="124"/>
      <c r="CE74" s="124"/>
      <c r="CF74" s="124"/>
      <c r="CG74" s="124"/>
      <c r="CH74" s="124"/>
      <c r="CI74" s="125"/>
      <c r="CJ74" s="194"/>
      <c r="CK74" s="195"/>
      <c r="CL74" s="195"/>
      <c r="CM74" s="195"/>
      <c r="CN74" s="195"/>
      <c r="CO74" s="195"/>
      <c r="CP74" s="195"/>
      <c r="CQ74" s="195"/>
      <c r="CR74" s="195"/>
      <c r="CS74" s="195"/>
      <c r="CT74" s="195"/>
      <c r="CU74" s="195"/>
      <c r="CV74" s="195"/>
      <c r="CW74" s="195"/>
      <c r="CX74" s="195"/>
      <c r="CY74" s="195"/>
      <c r="CZ74" s="195"/>
      <c r="DA74" s="195"/>
      <c r="DB74" s="195"/>
      <c r="DC74" s="195"/>
      <c r="DD74" s="196"/>
    </row>
    <row r="75" spans="1:108" ht="36" customHeight="1">
      <c r="A75" s="27"/>
      <c r="B75" s="68" t="s">
        <v>110</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9"/>
      <c r="AT75" s="123"/>
      <c r="AU75" s="124"/>
      <c r="AV75" s="124"/>
      <c r="AW75" s="124"/>
      <c r="AX75" s="124"/>
      <c r="AY75" s="124"/>
      <c r="AZ75" s="124"/>
      <c r="BA75" s="124"/>
      <c r="BB75" s="124"/>
      <c r="BC75" s="124"/>
      <c r="BD75" s="124"/>
      <c r="BE75" s="124"/>
      <c r="BF75" s="124"/>
      <c r="BG75" s="124"/>
      <c r="BH75" s="124"/>
      <c r="BI75" s="124"/>
      <c r="BJ75" s="124"/>
      <c r="BK75" s="124"/>
      <c r="BL75" s="124"/>
      <c r="BM75" s="124"/>
      <c r="BN75" s="125"/>
      <c r="BO75" s="123"/>
      <c r="BP75" s="124"/>
      <c r="BQ75" s="124"/>
      <c r="BR75" s="124"/>
      <c r="BS75" s="124"/>
      <c r="BT75" s="124"/>
      <c r="BU75" s="124"/>
      <c r="BV75" s="124"/>
      <c r="BW75" s="124"/>
      <c r="BX75" s="124"/>
      <c r="BY75" s="124"/>
      <c r="BZ75" s="124"/>
      <c r="CA75" s="124"/>
      <c r="CB75" s="124"/>
      <c r="CC75" s="124"/>
      <c r="CD75" s="124"/>
      <c r="CE75" s="124"/>
      <c r="CF75" s="124"/>
      <c r="CG75" s="124"/>
      <c r="CH75" s="124"/>
      <c r="CI75" s="125"/>
      <c r="CJ75" s="194"/>
      <c r="CK75" s="195"/>
      <c r="CL75" s="195"/>
      <c r="CM75" s="195"/>
      <c r="CN75" s="195"/>
      <c r="CO75" s="195"/>
      <c r="CP75" s="195"/>
      <c r="CQ75" s="195"/>
      <c r="CR75" s="195"/>
      <c r="CS75" s="195"/>
      <c r="CT75" s="195"/>
      <c r="CU75" s="195"/>
      <c r="CV75" s="195"/>
      <c r="CW75" s="195"/>
      <c r="CX75" s="195"/>
      <c r="CY75" s="195"/>
      <c r="CZ75" s="195"/>
      <c r="DA75" s="195"/>
      <c r="DB75" s="195"/>
      <c r="DC75" s="195"/>
      <c r="DD75" s="196"/>
    </row>
    <row r="76" spans="1:108" ht="20.25" customHeight="1">
      <c r="A76" s="27"/>
      <c r="B76" s="82" t="s">
        <v>42</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3"/>
      <c r="AT76" s="123">
        <v>290142.1</v>
      </c>
      <c r="AU76" s="124"/>
      <c r="AV76" s="124"/>
      <c r="AW76" s="124"/>
      <c r="AX76" s="124"/>
      <c r="AY76" s="124"/>
      <c r="AZ76" s="124"/>
      <c r="BA76" s="124"/>
      <c r="BB76" s="124"/>
      <c r="BC76" s="124"/>
      <c r="BD76" s="124"/>
      <c r="BE76" s="124"/>
      <c r="BF76" s="124"/>
      <c r="BG76" s="124"/>
      <c r="BH76" s="124"/>
      <c r="BI76" s="124"/>
      <c r="BJ76" s="124"/>
      <c r="BK76" s="124"/>
      <c r="BL76" s="124"/>
      <c r="BM76" s="124"/>
      <c r="BN76" s="125"/>
      <c r="BO76" s="123">
        <v>503960.75</v>
      </c>
      <c r="BP76" s="124"/>
      <c r="BQ76" s="124"/>
      <c r="BR76" s="124"/>
      <c r="BS76" s="124"/>
      <c r="BT76" s="124"/>
      <c r="BU76" s="124"/>
      <c r="BV76" s="124"/>
      <c r="BW76" s="124"/>
      <c r="BX76" s="124"/>
      <c r="BY76" s="124"/>
      <c r="BZ76" s="124"/>
      <c r="CA76" s="124"/>
      <c r="CB76" s="124"/>
      <c r="CC76" s="124"/>
      <c r="CD76" s="124"/>
      <c r="CE76" s="124"/>
      <c r="CF76" s="124"/>
      <c r="CG76" s="124"/>
      <c r="CH76" s="124"/>
      <c r="CI76" s="125"/>
      <c r="CJ76" s="194">
        <f t="shared" si="0"/>
        <v>173.6944586807637</v>
      </c>
      <c r="CK76" s="195"/>
      <c r="CL76" s="195"/>
      <c r="CM76" s="195"/>
      <c r="CN76" s="195"/>
      <c r="CO76" s="195"/>
      <c r="CP76" s="195"/>
      <c r="CQ76" s="195"/>
      <c r="CR76" s="195"/>
      <c r="CS76" s="195"/>
      <c r="CT76" s="195"/>
      <c r="CU76" s="195"/>
      <c r="CV76" s="195"/>
      <c r="CW76" s="195"/>
      <c r="CX76" s="195"/>
      <c r="CY76" s="195"/>
      <c r="CZ76" s="195"/>
      <c r="DA76" s="195"/>
      <c r="DB76" s="195"/>
      <c r="DC76" s="195"/>
      <c r="DD76" s="196"/>
    </row>
    <row r="77" spans="2:108" ht="20.25" customHeight="1">
      <c r="B77" s="45" t="s">
        <v>187</v>
      </c>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4"/>
      <c r="AT77" s="123">
        <v>94039531.3</v>
      </c>
      <c r="AU77" s="124"/>
      <c r="AV77" s="124"/>
      <c r="AW77" s="124"/>
      <c r="AX77" s="124"/>
      <c r="AY77" s="124"/>
      <c r="AZ77" s="124"/>
      <c r="BA77" s="124"/>
      <c r="BB77" s="124"/>
      <c r="BC77" s="124"/>
      <c r="BD77" s="124"/>
      <c r="BE77" s="124"/>
      <c r="BF77" s="124"/>
      <c r="BG77" s="124"/>
      <c r="BH77" s="124"/>
      <c r="BI77" s="124"/>
      <c r="BJ77" s="124"/>
      <c r="BK77" s="124"/>
      <c r="BL77" s="124"/>
      <c r="BM77" s="124"/>
      <c r="BN77" s="125"/>
      <c r="BO77" s="123">
        <v>94039531.3</v>
      </c>
      <c r="BP77" s="124"/>
      <c r="BQ77" s="124"/>
      <c r="BR77" s="124"/>
      <c r="BS77" s="124"/>
      <c r="BT77" s="124"/>
      <c r="BU77" s="124"/>
      <c r="BV77" s="124"/>
      <c r="BW77" s="124"/>
      <c r="BX77" s="124"/>
      <c r="BY77" s="124"/>
      <c r="BZ77" s="124"/>
      <c r="CA77" s="124"/>
      <c r="CB77" s="124"/>
      <c r="CC77" s="124"/>
      <c r="CD77" s="124"/>
      <c r="CE77" s="124"/>
      <c r="CF77" s="124"/>
      <c r="CG77" s="124"/>
      <c r="CH77" s="124"/>
      <c r="CI77" s="125"/>
      <c r="CJ77" s="194">
        <v>100</v>
      </c>
      <c r="CK77" s="195"/>
      <c r="CL77" s="195"/>
      <c r="CM77" s="195"/>
      <c r="CN77" s="195"/>
      <c r="CO77" s="195"/>
      <c r="CP77" s="195"/>
      <c r="CQ77" s="195"/>
      <c r="CR77" s="195"/>
      <c r="CS77" s="195"/>
      <c r="CT77" s="195"/>
      <c r="CU77" s="195"/>
      <c r="CV77" s="195"/>
      <c r="CW77" s="195"/>
      <c r="CX77" s="195"/>
      <c r="CY77" s="195"/>
      <c r="CZ77" s="195"/>
      <c r="DA77" s="195"/>
      <c r="DB77" s="195"/>
      <c r="DC77" s="195"/>
      <c r="DD77" s="196"/>
    </row>
    <row r="78" spans="1:108" ht="18.75" customHeight="1">
      <c r="A78" s="27"/>
      <c r="B78" s="82" t="s">
        <v>43</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3"/>
      <c r="AT78" s="123">
        <f>AT80+AT81</f>
        <v>167798247.32000002</v>
      </c>
      <c r="AU78" s="124"/>
      <c r="AV78" s="124"/>
      <c r="AW78" s="124"/>
      <c r="AX78" s="124"/>
      <c r="AY78" s="124"/>
      <c r="AZ78" s="124"/>
      <c r="BA78" s="124"/>
      <c r="BB78" s="124"/>
      <c r="BC78" s="124"/>
      <c r="BD78" s="124"/>
      <c r="BE78" s="124"/>
      <c r="BF78" s="124"/>
      <c r="BG78" s="124"/>
      <c r="BH78" s="124"/>
      <c r="BI78" s="124"/>
      <c r="BJ78" s="124"/>
      <c r="BK78" s="124"/>
      <c r="BL78" s="124"/>
      <c r="BM78" s="124"/>
      <c r="BN78" s="125"/>
      <c r="BO78" s="123">
        <f>BO80+BO81</f>
        <v>183484271.45</v>
      </c>
      <c r="BP78" s="124"/>
      <c r="BQ78" s="124"/>
      <c r="BR78" s="124"/>
      <c r="BS78" s="124"/>
      <c r="BT78" s="124"/>
      <c r="BU78" s="124"/>
      <c r="BV78" s="124"/>
      <c r="BW78" s="124"/>
      <c r="BX78" s="124"/>
      <c r="BY78" s="124"/>
      <c r="BZ78" s="124"/>
      <c r="CA78" s="124"/>
      <c r="CB78" s="124"/>
      <c r="CC78" s="124"/>
      <c r="CD78" s="124"/>
      <c r="CE78" s="124"/>
      <c r="CF78" s="124"/>
      <c r="CG78" s="124"/>
      <c r="CH78" s="124"/>
      <c r="CI78" s="125"/>
      <c r="CJ78" s="194">
        <f t="shared" si="0"/>
        <v>109.34814539515773</v>
      </c>
      <c r="CK78" s="195"/>
      <c r="CL78" s="195"/>
      <c r="CM78" s="195"/>
      <c r="CN78" s="195"/>
      <c r="CO78" s="195"/>
      <c r="CP78" s="195"/>
      <c r="CQ78" s="195"/>
      <c r="CR78" s="195"/>
      <c r="CS78" s="195"/>
      <c r="CT78" s="195"/>
      <c r="CU78" s="195"/>
      <c r="CV78" s="195"/>
      <c r="CW78" s="195"/>
      <c r="CX78" s="195"/>
      <c r="CY78" s="195"/>
      <c r="CZ78" s="195"/>
      <c r="DA78" s="195"/>
      <c r="DB78" s="195"/>
      <c r="DC78" s="195"/>
      <c r="DD78" s="196"/>
    </row>
    <row r="79" spans="1:108" ht="15" customHeight="1">
      <c r="A79" s="27"/>
      <c r="B79" s="146" t="s">
        <v>30</v>
      </c>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7"/>
      <c r="AT79" s="123"/>
      <c r="AU79" s="124"/>
      <c r="AV79" s="124"/>
      <c r="AW79" s="124"/>
      <c r="AX79" s="124"/>
      <c r="AY79" s="124"/>
      <c r="AZ79" s="124"/>
      <c r="BA79" s="124"/>
      <c r="BB79" s="124"/>
      <c r="BC79" s="124"/>
      <c r="BD79" s="124"/>
      <c r="BE79" s="124"/>
      <c r="BF79" s="124"/>
      <c r="BG79" s="124"/>
      <c r="BH79" s="124"/>
      <c r="BI79" s="124"/>
      <c r="BJ79" s="124"/>
      <c r="BK79" s="124"/>
      <c r="BL79" s="124"/>
      <c r="BM79" s="124"/>
      <c r="BN79" s="125"/>
      <c r="BO79" s="123"/>
      <c r="BP79" s="124"/>
      <c r="BQ79" s="124"/>
      <c r="BR79" s="124"/>
      <c r="BS79" s="124"/>
      <c r="BT79" s="124"/>
      <c r="BU79" s="124"/>
      <c r="BV79" s="124"/>
      <c r="BW79" s="124"/>
      <c r="BX79" s="124"/>
      <c r="BY79" s="124"/>
      <c r="BZ79" s="124"/>
      <c r="CA79" s="124"/>
      <c r="CB79" s="124"/>
      <c r="CC79" s="124"/>
      <c r="CD79" s="124"/>
      <c r="CE79" s="124"/>
      <c r="CF79" s="124"/>
      <c r="CG79" s="124"/>
      <c r="CH79" s="124"/>
      <c r="CI79" s="125"/>
      <c r="CJ79" s="194"/>
      <c r="CK79" s="195"/>
      <c r="CL79" s="195"/>
      <c r="CM79" s="195"/>
      <c r="CN79" s="195"/>
      <c r="CO79" s="195"/>
      <c r="CP79" s="195"/>
      <c r="CQ79" s="195"/>
      <c r="CR79" s="195"/>
      <c r="CS79" s="195"/>
      <c r="CT79" s="195"/>
      <c r="CU79" s="195"/>
      <c r="CV79" s="195"/>
      <c r="CW79" s="195"/>
      <c r="CX79" s="195"/>
      <c r="CY79" s="195"/>
      <c r="CZ79" s="195"/>
      <c r="DA79" s="195"/>
      <c r="DB79" s="195"/>
      <c r="DC79" s="195"/>
      <c r="DD79" s="196"/>
    </row>
    <row r="80" spans="1:108" ht="18.75" customHeight="1">
      <c r="A80" s="27"/>
      <c r="B80" s="82" t="s">
        <v>44</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3"/>
      <c r="AT80" s="123">
        <v>327609.36</v>
      </c>
      <c r="AU80" s="124"/>
      <c r="AV80" s="124"/>
      <c r="AW80" s="124"/>
      <c r="AX80" s="124"/>
      <c r="AY80" s="124"/>
      <c r="AZ80" s="124"/>
      <c r="BA80" s="124"/>
      <c r="BB80" s="124"/>
      <c r="BC80" s="124"/>
      <c r="BD80" s="124"/>
      <c r="BE80" s="124"/>
      <c r="BF80" s="124"/>
      <c r="BG80" s="124"/>
      <c r="BH80" s="124"/>
      <c r="BI80" s="124"/>
      <c r="BJ80" s="124"/>
      <c r="BK80" s="124"/>
      <c r="BL80" s="124"/>
      <c r="BM80" s="124"/>
      <c r="BN80" s="125"/>
      <c r="BO80" s="123">
        <v>1677985.66</v>
      </c>
      <c r="BP80" s="124"/>
      <c r="BQ80" s="124"/>
      <c r="BR80" s="124"/>
      <c r="BS80" s="124"/>
      <c r="BT80" s="124"/>
      <c r="BU80" s="124"/>
      <c r="BV80" s="124"/>
      <c r="BW80" s="124"/>
      <c r="BX80" s="124"/>
      <c r="BY80" s="124"/>
      <c r="BZ80" s="124"/>
      <c r="CA80" s="124"/>
      <c r="CB80" s="124"/>
      <c r="CC80" s="124"/>
      <c r="CD80" s="124"/>
      <c r="CE80" s="124"/>
      <c r="CF80" s="124"/>
      <c r="CG80" s="124"/>
      <c r="CH80" s="124"/>
      <c r="CI80" s="125"/>
      <c r="CJ80" s="194">
        <f t="shared" si="0"/>
        <v>512.191000892038</v>
      </c>
      <c r="CK80" s="195"/>
      <c r="CL80" s="195"/>
      <c r="CM80" s="195"/>
      <c r="CN80" s="195"/>
      <c r="CO80" s="195"/>
      <c r="CP80" s="195"/>
      <c r="CQ80" s="195"/>
      <c r="CR80" s="195"/>
      <c r="CS80" s="195"/>
      <c r="CT80" s="195"/>
      <c r="CU80" s="195"/>
      <c r="CV80" s="195"/>
      <c r="CW80" s="195"/>
      <c r="CX80" s="195"/>
      <c r="CY80" s="195"/>
      <c r="CZ80" s="195"/>
      <c r="DA80" s="195"/>
      <c r="DB80" s="195"/>
      <c r="DC80" s="195"/>
      <c r="DD80" s="196"/>
    </row>
    <row r="81" spans="1:108" ht="20.25" customHeight="1">
      <c r="A81" s="27"/>
      <c r="B81" s="82" t="s">
        <v>45</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3"/>
      <c r="AT81" s="123">
        <f>167360293.16+110344.8</f>
        <v>167470637.96</v>
      </c>
      <c r="AU81" s="124"/>
      <c r="AV81" s="124"/>
      <c r="AW81" s="124"/>
      <c r="AX81" s="124"/>
      <c r="AY81" s="124"/>
      <c r="AZ81" s="124"/>
      <c r="BA81" s="124"/>
      <c r="BB81" s="124"/>
      <c r="BC81" s="124"/>
      <c r="BD81" s="124"/>
      <c r="BE81" s="124"/>
      <c r="BF81" s="124"/>
      <c r="BG81" s="124"/>
      <c r="BH81" s="124"/>
      <c r="BI81" s="124"/>
      <c r="BJ81" s="124"/>
      <c r="BK81" s="124"/>
      <c r="BL81" s="124"/>
      <c r="BM81" s="124"/>
      <c r="BN81" s="125"/>
      <c r="BO81" s="123">
        <f>180275464.32+1530821.47</f>
        <v>181806285.79</v>
      </c>
      <c r="BP81" s="124"/>
      <c r="BQ81" s="124"/>
      <c r="BR81" s="124"/>
      <c r="BS81" s="124"/>
      <c r="BT81" s="124"/>
      <c r="BU81" s="124"/>
      <c r="BV81" s="124"/>
      <c r="BW81" s="124"/>
      <c r="BX81" s="124"/>
      <c r="BY81" s="124"/>
      <c r="BZ81" s="124"/>
      <c r="CA81" s="124"/>
      <c r="CB81" s="124"/>
      <c r="CC81" s="124"/>
      <c r="CD81" s="124"/>
      <c r="CE81" s="124"/>
      <c r="CF81" s="124"/>
      <c r="CG81" s="124"/>
      <c r="CH81" s="124"/>
      <c r="CI81" s="125"/>
      <c r="CJ81" s="194">
        <f t="shared" si="0"/>
        <v>108.56009626799417</v>
      </c>
      <c r="CK81" s="195"/>
      <c r="CL81" s="195"/>
      <c r="CM81" s="195"/>
      <c r="CN81" s="195"/>
      <c r="CO81" s="195"/>
      <c r="CP81" s="195"/>
      <c r="CQ81" s="195"/>
      <c r="CR81" s="195"/>
      <c r="CS81" s="195"/>
      <c r="CT81" s="195"/>
      <c r="CU81" s="195"/>
      <c r="CV81" s="195"/>
      <c r="CW81" s="195"/>
      <c r="CX81" s="195"/>
      <c r="CY81" s="195"/>
      <c r="CZ81" s="195"/>
      <c r="DA81" s="195"/>
      <c r="DB81" s="195"/>
      <c r="DC81" s="195"/>
      <c r="DD81" s="196"/>
    </row>
    <row r="82" spans="1:108" ht="18.75" customHeight="1">
      <c r="A82" s="27"/>
      <c r="B82" s="82" t="s">
        <v>46</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3"/>
      <c r="AT82" s="123">
        <f>AT84+AT85+AT86</f>
        <v>1680593.1099999999</v>
      </c>
      <c r="AU82" s="124"/>
      <c r="AV82" s="124"/>
      <c r="AW82" s="124"/>
      <c r="AX82" s="124"/>
      <c r="AY82" s="124"/>
      <c r="AZ82" s="124"/>
      <c r="BA82" s="124"/>
      <c r="BB82" s="124"/>
      <c r="BC82" s="124"/>
      <c r="BD82" s="124"/>
      <c r="BE82" s="124"/>
      <c r="BF82" s="124"/>
      <c r="BG82" s="124"/>
      <c r="BH82" s="124"/>
      <c r="BI82" s="124"/>
      <c r="BJ82" s="124"/>
      <c r="BK82" s="124"/>
      <c r="BL82" s="124"/>
      <c r="BM82" s="124"/>
      <c r="BN82" s="125"/>
      <c r="BO82" s="123">
        <f>BO84+BO85+BO86</f>
        <v>842790.8999999999</v>
      </c>
      <c r="BP82" s="124"/>
      <c r="BQ82" s="124"/>
      <c r="BR82" s="124"/>
      <c r="BS82" s="124"/>
      <c r="BT82" s="124"/>
      <c r="BU82" s="124"/>
      <c r="BV82" s="124"/>
      <c r="BW82" s="124"/>
      <c r="BX82" s="124"/>
      <c r="BY82" s="124"/>
      <c r="BZ82" s="124"/>
      <c r="CA82" s="124"/>
      <c r="CB82" s="124"/>
      <c r="CC82" s="124"/>
      <c r="CD82" s="124"/>
      <c r="CE82" s="124"/>
      <c r="CF82" s="124"/>
      <c r="CG82" s="124"/>
      <c r="CH82" s="124"/>
      <c r="CI82" s="125"/>
      <c r="CJ82" s="194">
        <f t="shared" si="0"/>
        <v>50.14842051803961</v>
      </c>
      <c r="CK82" s="195"/>
      <c r="CL82" s="195"/>
      <c r="CM82" s="195"/>
      <c r="CN82" s="195"/>
      <c r="CO82" s="195"/>
      <c r="CP82" s="195"/>
      <c r="CQ82" s="195"/>
      <c r="CR82" s="195"/>
      <c r="CS82" s="195"/>
      <c r="CT82" s="195"/>
      <c r="CU82" s="195"/>
      <c r="CV82" s="195"/>
      <c r="CW82" s="195"/>
      <c r="CX82" s="195"/>
      <c r="CY82" s="195"/>
      <c r="CZ82" s="195"/>
      <c r="DA82" s="195"/>
      <c r="DB82" s="195"/>
      <c r="DC82" s="195"/>
      <c r="DD82" s="196"/>
    </row>
    <row r="83" spans="1:108" ht="15" customHeight="1">
      <c r="A83" s="27"/>
      <c r="B83" s="146" t="s">
        <v>30</v>
      </c>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7"/>
      <c r="AT83" s="123"/>
      <c r="AU83" s="124"/>
      <c r="AV83" s="124"/>
      <c r="AW83" s="124"/>
      <c r="AX83" s="124"/>
      <c r="AY83" s="124"/>
      <c r="AZ83" s="124"/>
      <c r="BA83" s="124"/>
      <c r="BB83" s="124"/>
      <c r="BC83" s="124"/>
      <c r="BD83" s="124"/>
      <c r="BE83" s="124"/>
      <c r="BF83" s="124"/>
      <c r="BG83" s="124"/>
      <c r="BH83" s="124"/>
      <c r="BI83" s="124"/>
      <c r="BJ83" s="124"/>
      <c r="BK83" s="124"/>
      <c r="BL83" s="124"/>
      <c r="BM83" s="124"/>
      <c r="BN83" s="125"/>
      <c r="BO83" s="123"/>
      <c r="BP83" s="124"/>
      <c r="BQ83" s="124"/>
      <c r="BR83" s="124"/>
      <c r="BS83" s="124"/>
      <c r="BT83" s="124"/>
      <c r="BU83" s="124"/>
      <c r="BV83" s="124"/>
      <c r="BW83" s="124"/>
      <c r="BX83" s="124"/>
      <c r="BY83" s="124"/>
      <c r="BZ83" s="124"/>
      <c r="CA83" s="124"/>
      <c r="CB83" s="124"/>
      <c r="CC83" s="124"/>
      <c r="CD83" s="124"/>
      <c r="CE83" s="124"/>
      <c r="CF83" s="124"/>
      <c r="CG83" s="124"/>
      <c r="CH83" s="124"/>
      <c r="CI83" s="125"/>
      <c r="CJ83" s="194"/>
      <c r="CK83" s="195"/>
      <c r="CL83" s="195"/>
      <c r="CM83" s="195"/>
      <c r="CN83" s="195"/>
      <c r="CO83" s="195"/>
      <c r="CP83" s="195"/>
      <c r="CQ83" s="195"/>
      <c r="CR83" s="195"/>
      <c r="CS83" s="195"/>
      <c r="CT83" s="195"/>
      <c r="CU83" s="195"/>
      <c r="CV83" s="195"/>
      <c r="CW83" s="195"/>
      <c r="CX83" s="195"/>
      <c r="CY83" s="195"/>
      <c r="CZ83" s="195"/>
      <c r="DA83" s="195"/>
      <c r="DB83" s="195"/>
      <c r="DC83" s="195"/>
      <c r="DD83" s="196"/>
    </row>
    <row r="84" spans="1:108" ht="18.75">
      <c r="A84" s="27"/>
      <c r="B84" s="68" t="s">
        <v>47</v>
      </c>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9"/>
      <c r="AT84" s="123">
        <v>1605846.39</v>
      </c>
      <c r="AU84" s="124"/>
      <c r="AV84" s="124"/>
      <c r="AW84" s="124"/>
      <c r="AX84" s="124"/>
      <c r="AY84" s="124"/>
      <c r="AZ84" s="124"/>
      <c r="BA84" s="124"/>
      <c r="BB84" s="124"/>
      <c r="BC84" s="124"/>
      <c r="BD84" s="124"/>
      <c r="BE84" s="124"/>
      <c r="BF84" s="124"/>
      <c r="BG84" s="124"/>
      <c r="BH84" s="124"/>
      <c r="BI84" s="124"/>
      <c r="BJ84" s="124"/>
      <c r="BK84" s="124"/>
      <c r="BL84" s="124"/>
      <c r="BM84" s="124"/>
      <c r="BN84" s="125"/>
      <c r="BO84" s="123">
        <v>236066.49</v>
      </c>
      <c r="BP84" s="124"/>
      <c r="BQ84" s="124"/>
      <c r="BR84" s="124"/>
      <c r="BS84" s="124"/>
      <c r="BT84" s="124"/>
      <c r="BU84" s="124"/>
      <c r="BV84" s="124"/>
      <c r="BW84" s="124"/>
      <c r="BX84" s="124"/>
      <c r="BY84" s="124"/>
      <c r="BZ84" s="124"/>
      <c r="CA84" s="124"/>
      <c r="CB84" s="124"/>
      <c r="CC84" s="124"/>
      <c r="CD84" s="124"/>
      <c r="CE84" s="124"/>
      <c r="CF84" s="124"/>
      <c r="CG84" s="124"/>
      <c r="CH84" s="124"/>
      <c r="CI84" s="125"/>
      <c r="CJ84" s="194">
        <f t="shared" si="0"/>
        <v>14.700440307992348</v>
      </c>
      <c r="CK84" s="195"/>
      <c r="CL84" s="195"/>
      <c r="CM84" s="195"/>
      <c r="CN84" s="195"/>
      <c r="CO84" s="195"/>
      <c r="CP84" s="195"/>
      <c r="CQ84" s="195"/>
      <c r="CR84" s="195"/>
      <c r="CS84" s="195"/>
      <c r="CT84" s="195"/>
      <c r="CU84" s="195"/>
      <c r="CV84" s="195"/>
      <c r="CW84" s="195"/>
      <c r="CX84" s="195"/>
      <c r="CY84" s="195"/>
      <c r="CZ84" s="195"/>
      <c r="DA84" s="195"/>
      <c r="DB84" s="195"/>
      <c r="DC84" s="195"/>
      <c r="DD84" s="196"/>
    </row>
    <row r="85" spans="1:108" ht="21" customHeight="1">
      <c r="A85" s="27"/>
      <c r="B85" s="82" t="s">
        <v>48</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3"/>
      <c r="AT85" s="123">
        <v>58734.23</v>
      </c>
      <c r="AU85" s="124"/>
      <c r="AV85" s="124"/>
      <c r="AW85" s="124"/>
      <c r="AX85" s="124"/>
      <c r="AY85" s="124"/>
      <c r="AZ85" s="124"/>
      <c r="BA85" s="124"/>
      <c r="BB85" s="124"/>
      <c r="BC85" s="124"/>
      <c r="BD85" s="124"/>
      <c r="BE85" s="124"/>
      <c r="BF85" s="124"/>
      <c r="BG85" s="124"/>
      <c r="BH85" s="124"/>
      <c r="BI85" s="124"/>
      <c r="BJ85" s="124"/>
      <c r="BK85" s="124"/>
      <c r="BL85" s="124"/>
      <c r="BM85" s="124"/>
      <c r="BN85" s="125"/>
      <c r="BO85" s="123">
        <v>581984.44</v>
      </c>
      <c r="BP85" s="124"/>
      <c r="BQ85" s="124"/>
      <c r="BR85" s="124"/>
      <c r="BS85" s="124"/>
      <c r="BT85" s="124"/>
      <c r="BU85" s="124"/>
      <c r="BV85" s="124"/>
      <c r="BW85" s="124"/>
      <c r="BX85" s="124"/>
      <c r="BY85" s="124"/>
      <c r="BZ85" s="124"/>
      <c r="CA85" s="124"/>
      <c r="CB85" s="124"/>
      <c r="CC85" s="124"/>
      <c r="CD85" s="124"/>
      <c r="CE85" s="124"/>
      <c r="CF85" s="124"/>
      <c r="CG85" s="124"/>
      <c r="CH85" s="124"/>
      <c r="CI85" s="125"/>
      <c r="CJ85" s="194">
        <f t="shared" si="0"/>
        <v>990.8777896637105</v>
      </c>
      <c r="CK85" s="195"/>
      <c r="CL85" s="195"/>
      <c r="CM85" s="195"/>
      <c r="CN85" s="195"/>
      <c r="CO85" s="195"/>
      <c r="CP85" s="195"/>
      <c r="CQ85" s="195"/>
      <c r="CR85" s="195"/>
      <c r="CS85" s="195"/>
      <c r="CT85" s="195"/>
      <c r="CU85" s="195"/>
      <c r="CV85" s="195"/>
      <c r="CW85" s="195"/>
      <c r="CX85" s="195"/>
      <c r="CY85" s="195"/>
      <c r="CZ85" s="195"/>
      <c r="DA85" s="195"/>
      <c r="DB85" s="195"/>
      <c r="DC85" s="195"/>
      <c r="DD85" s="196"/>
    </row>
    <row r="86" spans="1:108" ht="22.5" customHeight="1">
      <c r="A86" s="27"/>
      <c r="B86" s="82" t="s">
        <v>49</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3"/>
      <c r="AT86" s="123">
        <v>16012.49</v>
      </c>
      <c r="AU86" s="124"/>
      <c r="AV86" s="124"/>
      <c r="AW86" s="124"/>
      <c r="AX86" s="124"/>
      <c r="AY86" s="124"/>
      <c r="AZ86" s="124"/>
      <c r="BA86" s="124"/>
      <c r="BB86" s="124"/>
      <c r="BC86" s="124"/>
      <c r="BD86" s="124"/>
      <c r="BE86" s="124"/>
      <c r="BF86" s="124"/>
      <c r="BG86" s="124"/>
      <c r="BH86" s="124"/>
      <c r="BI86" s="124"/>
      <c r="BJ86" s="124"/>
      <c r="BK86" s="124"/>
      <c r="BL86" s="124"/>
      <c r="BM86" s="124"/>
      <c r="BN86" s="125"/>
      <c r="BO86" s="123">
        <v>24739.97</v>
      </c>
      <c r="BP86" s="124"/>
      <c r="BQ86" s="124"/>
      <c r="BR86" s="124"/>
      <c r="BS86" s="124"/>
      <c r="BT86" s="124"/>
      <c r="BU86" s="124"/>
      <c r="BV86" s="124"/>
      <c r="BW86" s="124"/>
      <c r="BX86" s="124"/>
      <c r="BY86" s="124"/>
      <c r="BZ86" s="124"/>
      <c r="CA86" s="124"/>
      <c r="CB86" s="124"/>
      <c r="CC86" s="124"/>
      <c r="CD86" s="124"/>
      <c r="CE86" s="124"/>
      <c r="CF86" s="124"/>
      <c r="CG86" s="124"/>
      <c r="CH86" s="124"/>
      <c r="CI86" s="125"/>
      <c r="CJ86" s="194">
        <f>BO86/AT86*100</f>
        <v>154.50420265680106</v>
      </c>
      <c r="CK86" s="195"/>
      <c r="CL86" s="195"/>
      <c r="CM86" s="195"/>
      <c r="CN86" s="195"/>
      <c r="CO86" s="195"/>
      <c r="CP86" s="195"/>
      <c r="CQ86" s="195"/>
      <c r="CR86" s="195"/>
      <c r="CS86" s="195"/>
      <c r="CT86" s="195"/>
      <c r="CU86" s="195"/>
      <c r="CV86" s="195"/>
      <c r="CW86" s="195"/>
      <c r="CX86" s="195"/>
      <c r="CY86" s="195"/>
      <c r="CZ86" s="195"/>
      <c r="DA86" s="195"/>
      <c r="DB86" s="195"/>
      <c r="DC86" s="195"/>
      <c r="DD86" s="196"/>
    </row>
    <row r="87" spans="1:108" ht="1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row>
    <row r="88" spans="1:108" ht="18.75">
      <c r="A88" s="28" t="s">
        <v>50</v>
      </c>
      <c r="B88" s="7"/>
      <c r="C88" s="7"/>
      <c r="D88" s="7"/>
      <c r="E88" s="7"/>
      <c r="F88" s="7"/>
      <c r="G88" s="7"/>
      <c r="H88" s="7"/>
      <c r="I88" s="7"/>
      <c r="J88" s="7"/>
      <c r="K88" s="7"/>
      <c r="L88" s="7"/>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row>
    <row r="89" spans="1:108" ht="15" customHeight="1">
      <c r="A89" s="14" t="s">
        <v>51</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row>
    <row r="90" spans="1:108" ht="15" customHeight="1">
      <c r="A90" s="29" t="s">
        <v>176</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30"/>
      <c r="AH90" s="145">
        <v>862896.87</v>
      </c>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6" t="s">
        <v>52</v>
      </c>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row>
    <row r="91" spans="1:108" ht="18.75" customHeight="1">
      <c r="A91" s="29" t="s">
        <v>177</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145">
        <v>0</v>
      </c>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6" t="s">
        <v>52</v>
      </c>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row>
    <row r="92" spans="1:108" ht="15" customHeight="1">
      <c r="A92" s="14" t="s">
        <v>53</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row>
    <row r="93" spans="1:108" ht="30.75" customHeight="1">
      <c r="A93" s="144" t="s">
        <v>161</v>
      </c>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c r="CR93" s="144"/>
      <c r="CS93" s="144"/>
      <c r="CT93" s="144"/>
      <c r="CU93" s="144"/>
      <c r="CV93" s="144"/>
      <c r="CW93" s="144"/>
      <c r="CX93" s="144"/>
      <c r="CY93" s="144"/>
      <c r="CZ93" s="144"/>
      <c r="DA93" s="144"/>
      <c r="DB93" s="144"/>
      <c r="DC93" s="144"/>
      <c r="DD93" s="144"/>
    </row>
    <row r="94" spans="1:108" ht="18.75">
      <c r="A94" s="14" t="s">
        <v>54</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row>
    <row r="95" spans="1:108" ht="18" customHeight="1">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C95" s="144"/>
      <c r="DD95" s="144"/>
    </row>
    <row r="96" spans="1:108" ht="39" customHeight="1">
      <c r="A96" s="151" t="s">
        <v>111</v>
      </c>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c r="CA96" s="151"/>
      <c r="CB96" s="151"/>
      <c r="CC96" s="151"/>
      <c r="CD96" s="151"/>
      <c r="CE96" s="151"/>
      <c r="CF96" s="151"/>
      <c r="CG96" s="151"/>
      <c r="CH96" s="151"/>
      <c r="CI96" s="151"/>
      <c r="CJ96" s="151"/>
      <c r="CK96" s="151"/>
      <c r="CL96" s="151"/>
      <c r="CM96" s="151"/>
      <c r="CN96" s="151"/>
      <c r="CO96" s="151"/>
      <c r="CP96" s="151"/>
      <c r="CQ96" s="151"/>
      <c r="CR96" s="151"/>
      <c r="CS96" s="151"/>
      <c r="CT96" s="151"/>
      <c r="CU96" s="151"/>
      <c r="CV96" s="151"/>
      <c r="CW96" s="151"/>
      <c r="CX96" s="151"/>
      <c r="CY96" s="151"/>
      <c r="CZ96" s="151"/>
      <c r="DA96" s="151"/>
      <c r="DB96" s="151"/>
      <c r="DC96" s="151"/>
      <c r="DD96" s="151"/>
    </row>
    <row r="97" spans="1:108" ht="15" customHeight="1">
      <c r="A97" s="78"/>
      <c r="B97" s="78"/>
      <c r="C97" s="78"/>
      <c r="D97" s="78"/>
      <c r="E97" s="78"/>
      <c r="F97" s="78"/>
      <c r="G97" s="78"/>
      <c r="H97" s="78"/>
      <c r="I97" s="78"/>
      <c r="J97" s="78"/>
      <c r="K97" s="78"/>
      <c r="L97" s="78"/>
      <c r="M97" s="78"/>
      <c r="N97" s="78"/>
      <c r="O97" s="78"/>
      <c r="P97" s="78"/>
      <c r="Q97" s="78"/>
      <c r="R97" s="78"/>
      <c r="S97" s="78"/>
      <c r="T97" s="78"/>
      <c r="U97" s="78"/>
      <c r="V97" s="78"/>
      <c r="W97" s="78"/>
      <c r="X97" s="6" t="s">
        <v>52</v>
      </c>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row>
    <row r="98" spans="1:108" ht="18.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row>
    <row r="99" spans="1:108" ht="18.75">
      <c r="A99" s="224" t="s">
        <v>55</v>
      </c>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24"/>
      <c r="BG99" s="224"/>
      <c r="BH99" s="224"/>
      <c r="BI99" s="224"/>
      <c r="BJ99" s="224"/>
      <c r="BK99" s="224"/>
      <c r="BL99" s="224"/>
      <c r="BM99" s="224"/>
      <c r="BN99" s="224"/>
      <c r="BO99" s="224"/>
      <c r="BP99" s="224"/>
      <c r="BQ99" s="224"/>
      <c r="BR99" s="224"/>
      <c r="BS99" s="224"/>
      <c r="BT99" s="224"/>
      <c r="BU99" s="224"/>
      <c r="BV99" s="224"/>
      <c r="BW99" s="224"/>
      <c r="BX99" s="224"/>
      <c r="BY99" s="224"/>
      <c r="BZ99" s="224"/>
      <c r="CA99" s="224"/>
      <c r="CB99" s="224"/>
      <c r="CC99" s="224"/>
      <c r="CD99" s="224"/>
      <c r="CE99" s="224"/>
      <c r="CF99" s="224"/>
      <c r="CG99" s="224"/>
      <c r="CH99" s="224"/>
      <c r="CI99" s="224"/>
      <c r="CJ99" s="224"/>
      <c r="CK99" s="224"/>
      <c r="CL99" s="224"/>
      <c r="CM99" s="224"/>
      <c r="CN99" s="224"/>
      <c r="CO99" s="224"/>
      <c r="CP99" s="224"/>
      <c r="CQ99" s="224"/>
      <c r="CR99" s="224"/>
      <c r="CS99" s="224"/>
      <c r="CT99" s="224"/>
      <c r="CU99" s="224"/>
      <c r="CV99" s="224"/>
      <c r="CW99" s="224"/>
      <c r="CX99" s="224"/>
      <c r="CY99" s="224"/>
      <c r="CZ99" s="224"/>
      <c r="DA99" s="224"/>
      <c r="DB99" s="224"/>
      <c r="DC99" s="224"/>
      <c r="DD99" s="224"/>
    </row>
    <row r="100" spans="1:108" ht="13.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row>
    <row r="101" spans="1:108" ht="38.25" customHeight="1">
      <c r="A101" s="225" t="s">
        <v>1</v>
      </c>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7"/>
      <c r="Z101" s="225" t="s">
        <v>62</v>
      </c>
      <c r="AA101" s="226"/>
      <c r="AB101" s="226"/>
      <c r="AC101" s="226"/>
      <c r="AD101" s="226"/>
      <c r="AE101" s="226"/>
      <c r="AF101" s="226"/>
      <c r="AG101" s="226"/>
      <c r="AH101" s="226"/>
      <c r="AI101" s="226"/>
      <c r="AJ101" s="226"/>
      <c r="AK101" s="226"/>
      <c r="AL101" s="227"/>
      <c r="AM101" s="234" t="s">
        <v>56</v>
      </c>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6"/>
      <c r="BV101" s="234" t="s">
        <v>58</v>
      </c>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S101" s="235"/>
      <c r="CT101" s="235"/>
      <c r="CU101" s="235"/>
      <c r="CV101" s="235"/>
      <c r="CW101" s="235"/>
      <c r="CX101" s="235"/>
      <c r="CY101" s="235"/>
      <c r="CZ101" s="235"/>
      <c r="DA101" s="235"/>
      <c r="DB101" s="235"/>
      <c r="DC101" s="235"/>
      <c r="DD101" s="236"/>
    </row>
    <row r="102" spans="1:108" ht="18.75" customHeight="1">
      <c r="A102" s="228"/>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30"/>
      <c r="Z102" s="228"/>
      <c r="AA102" s="229"/>
      <c r="AB102" s="229"/>
      <c r="AC102" s="229"/>
      <c r="AD102" s="229"/>
      <c r="AE102" s="229"/>
      <c r="AF102" s="229"/>
      <c r="AG102" s="229"/>
      <c r="AH102" s="229"/>
      <c r="AI102" s="229"/>
      <c r="AJ102" s="229"/>
      <c r="AK102" s="229"/>
      <c r="AL102" s="230"/>
      <c r="AM102" s="225" t="s">
        <v>120</v>
      </c>
      <c r="AN102" s="226"/>
      <c r="AO102" s="226"/>
      <c r="AP102" s="226"/>
      <c r="AQ102" s="226"/>
      <c r="AR102" s="226"/>
      <c r="AS102" s="226"/>
      <c r="AT102" s="226"/>
      <c r="AU102" s="226"/>
      <c r="AV102" s="226"/>
      <c r="AW102" s="227"/>
      <c r="AX102" s="234" t="s">
        <v>57</v>
      </c>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6"/>
      <c r="BV102" s="225" t="s">
        <v>120</v>
      </c>
      <c r="BW102" s="226"/>
      <c r="BX102" s="226"/>
      <c r="BY102" s="226"/>
      <c r="BZ102" s="226"/>
      <c r="CA102" s="226"/>
      <c r="CB102" s="226"/>
      <c r="CC102" s="226"/>
      <c r="CD102" s="226"/>
      <c r="CE102" s="226"/>
      <c r="CF102" s="227"/>
      <c r="CG102" s="234" t="s">
        <v>57</v>
      </c>
      <c r="CH102" s="235"/>
      <c r="CI102" s="235"/>
      <c r="CJ102" s="235"/>
      <c r="CK102" s="235"/>
      <c r="CL102" s="235"/>
      <c r="CM102" s="235"/>
      <c r="CN102" s="235"/>
      <c r="CO102" s="235"/>
      <c r="CP102" s="235"/>
      <c r="CQ102" s="235"/>
      <c r="CR102" s="235"/>
      <c r="CS102" s="235"/>
      <c r="CT102" s="235"/>
      <c r="CU102" s="235"/>
      <c r="CV102" s="235"/>
      <c r="CW102" s="235"/>
      <c r="CX102" s="235"/>
      <c r="CY102" s="235"/>
      <c r="CZ102" s="235"/>
      <c r="DA102" s="235"/>
      <c r="DB102" s="235"/>
      <c r="DC102" s="235"/>
      <c r="DD102" s="236"/>
    </row>
    <row r="103" spans="1:108" ht="148.5" customHeight="1">
      <c r="A103" s="231"/>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3"/>
      <c r="Z103" s="231"/>
      <c r="AA103" s="232"/>
      <c r="AB103" s="232"/>
      <c r="AC103" s="232"/>
      <c r="AD103" s="232"/>
      <c r="AE103" s="232"/>
      <c r="AF103" s="232"/>
      <c r="AG103" s="232"/>
      <c r="AH103" s="232"/>
      <c r="AI103" s="232"/>
      <c r="AJ103" s="232"/>
      <c r="AK103" s="232"/>
      <c r="AL103" s="233"/>
      <c r="AM103" s="231"/>
      <c r="AN103" s="232"/>
      <c r="AO103" s="232"/>
      <c r="AP103" s="232"/>
      <c r="AQ103" s="232"/>
      <c r="AR103" s="232"/>
      <c r="AS103" s="232"/>
      <c r="AT103" s="232"/>
      <c r="AU103" s="232"/>
      <c r="AV103" s="232"/>
      <c r="AW103" s="233"/>
      <c r="AX103" s="234" t="s">
        <v>63</v>
      </c>
      <c r="AY103" s="235"/>
      <c r="AZ103" s="235"/>
      <c r="BA103" s="235"/>
      <c r="BB103" s="235"/>
      <c r="BC103" s="235"/>
      <c r="BD103" s="235"/>
      <c r="BE103" s="235"/>
      <c r="BF103" s="235"/>
      <c r="BG103" s="235"/>
      <c r="BH103" s="235"/>
      <c r="BI103" s="236"/>
      <c r="BJ103" s="234" t="s">
        <v>64</v>
      </c>
      <c r="BK103" s="235"/>
      <c r="BL103" s="235"/>
      <c r="BM103" s="235"/>
      <c r="BN103" s="235"/>
      <c r="BO103" s="235"/>
      <c r="BP103" s="235"/>
      <c r="BQ103" s="235"/>
      <c r="BR103" s="235"/>
      <c r="BS103" s="235"/>
      <c r="BT103" s="235"/>
      <c r="BU103" s="236"/>
      <c r="BV103" s="231"/>
      <c r="BW103" s="232"/>
      <c r="BX103" s="232"/>
      <c r="BY103" s="232"/>
      <c r="BZ103" s="232"/>
      <c r="CA103" s="232"/>
      <c r="CB103" s="232"/>
      <c r="CC103" s="232"/>
      <c r="CD103" s="232"/>
      <c r="CE103" s="232"/>
      <c r="CF103" s="233"/>
      <c r="CG103" s="234" t="s">
        <v>63</v>
      </c>
      <c r="CH103" s="235"/>
      <c r="CI103" s="235"/>
      <c r="CJ103" s="235"/>
      <c r="CK103" s="235"/>
      <c r="CL103" s="235"/>
      <c r="CM103" s="235"/>
      <c r="CN103" s="235"/>
      <c r="CO103" s="235"/>
      <c r="CP103" s="235"/>
      <c r="CQ103" s="235"/>
      <c r="CR103" s="236"/>
      <c r="CS103" s="234" t="s">
        <v>64</v>
      </c>
      <c r="CT103" s="235"/>
      <c r="CU103" s="235"/>
      <c r="CV103" s="235"/>
      <c r="CW103" s="235"/>
      <c r="CX103" s="235"/>
      <c r="CY103" s="235"/>
      <c r="CZ103" s="235"/>
      <c r="DA103" s="235"/>
      <c r="DB103" s="235"/>
      <c r="DC103" s="235"/>
      <c r="DD103" s="236"/>
    </row>
    <row r="104" spans="1:108" ht="18.75">
      <c r="A104" s="48"/>
      <c r="B104" s="237" t="s">
        <v>60</v>
      </c>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8"/>
      <c r="Z104" s="239"/>
      <c r="AA104" s="240"/>
      <c r="AB104" s="240"/>
      <c r="AC104" s="240"/>
      <c r="AD104" s="240"/>
      <c r="AE104" s="240"/>
      <c r="AF104" s="240"/>
      <c r="AG104" s="240"/>
      <c r="AH104" s="240"/>
      <c r="AI104" s="240"/>
      <c r="AJ104" s="240"/>
      <c r="AK104" s="240"/>
      <c r="AL104" s="241"/>
      <c r="AM104" s="242">
        <f>AM106+AM107+AM109</f>
        <v>95461957.3</v>
      </c>
      <c r="AN104" s="243"/>
      <c r="AO104" s="243"/>
      <c r="AP104" s="243"/>
      <c r="AQ104" s="243"/>
      <c r="AR104" s="243"/>
      <c r="AS104" s="243"/>
      <c r="AT104" s="243"/>
      <c r="AU104" s="243"/>
      <c r="AV104" s="243"/>
      <c r="AW104" s="244"/>
      <c r="AX104" s="242">
        <f>AM104</f>
        <v>95461957.3</v>
      </c>
      <c r="AY104" s="243"/>
      <c r="AZ104" s="243"/>
      <c r="BA104" s="243"/>
      <c r="BB104" s="243"/>
      <c r="BC104" s="243"/>
      <c r="BD104" s="243"/>
      <c r="BE104" s="243"/>
      <c r="BF104" s="243"/>
      <c r="BG104" s="243"/>
      <c r="BH104" s="243"/>
      <c r="BI104" s="244"/>
      <c r="BJ104" s="242"/>
      <c r="BK104" s="243"/>
      <c r="BL104" s="243"/>
      <c r="BM104" s="243"/>
      <c r="BN104" s="243"/>
      <c r="BO104" s="243"/>
      <c r="BP104" s="243"/>
      <c r="BQ104" s="243"/>
      <c r="BR104" s="243"/>
      <c r="BS104" s="243"/>
      <c r="BT104" s="243"/>
      <c r="BU104" s="244"/>
      <c r="BV104" s="242">
        <f>BV106+BV107+BV109</f>
        <v>93484191.72</v>
      </c>
      <c r="BW104" s="243"/>
      <c r="BX104" s="243"/>
      <c r="BY104" s="243"/>
      <c r="BZ104" s="243"/>
      <c r="CA104" s="243"/>
      <c r="CB104" s="243"/>
      <c r="CC104" s="243"/>
      <c r="CD104" s="243"/>
      <c r="CE104" s="243"/>
      <c r="CF104" s="244"/>
      <c r="CG104" s="242">
        <f>BV104</f>
        <v>93484191.72</v>
      </c>
      <c r="CH104" s="243"/>
      <c r="CI104" s="243"/>
      <c r="CJ104" s="243"/>
      <c r="CK104" s="243"/>
      <c r="CL104" s="243"/>
      <c r="CM104" s="243"/>
      <c r="CN104" s="243"/>
      <c r="CO104" s="243"/>
      <c r="CP104" s="243"/>
      <c r="CQ104" s="243"/>
      <c r="CR104" s="244"/>
      <c r="CS104" s="245"/>
      <c r="CT104" s="246"/>
      <c r="CU104" s="246"/>
      <c r="CV104" s="246"/>
      <c r="CW104" s="246"/>
      <c r="CX104" s="246"/>
      <c r="CY104" s="246"/>
      <c r="CZ104" s="246"/>
      <c r="DA104" s="246"/>
      <c r="DB104" s="246"/>
      <c r="DC104" s="246"/>
      <c r="DD104" s="247"/>
    </row>
    <row r="105" spans="1:108" ht="18.75">
      <c r="A105" s="49"/>
      <c r="B105" s="248" t="s">
        <v>61</v>
      </c>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9"/>
      <c r="Z105" s="250"/>
      <c r="AA105" s="251"/>
      <c r="AB105" s="251"/>
      <c r="AC105" s="251"/>
      <c r="AD105" s="251"/>
      <c r="AE105" s="251"/>
      <c r="AF105" s="251"/>
      <c r="AG105" s="251"/>
      <c r="AH105" s="251"/>
      <c r="AI105" s="251"/>
      <c r="AJ105" s="251"/>
      <c r="AK105" s="251"/>
      <c r="AL105" s="252"/>
      <c r="AM105" s="253"/>
      <c r="AN105" s="254"/>
      <c r="AO105" s="254"/>
      <c r="AP105" s="254"/>
      <c r="AQ105" s="254"/>
      <c r="AR105" s="254"/>
      <c r="AS105" s="254"/>
      <c r="AT105" s="254"/>
      <c r="AU105" s="254"/>
      <c r="AV105" s="254"/>
      <c r="AW105" s="255"/>
      <c r="AX105" s="253"/>
      <c r="AY105" s="254"/>
      <c r="AZ105" s="254"/>
      <c r="BA105" s="254"/>
      <c r="BB105" s="254"/>
      <c r="BC105" s="254"/>
      <c r="BD105" s="254"/>
      <c r="BE105" s="254"/>
      <c r="BF105" s="254"/>
      <c r="BG105" s="254"/>
      <c r="BH105" s="254"/>
      <c r="BI105" s="255"/>
      <c r="BJ105" s="253"/>
      <c r="BK105" s="254"/>
      <c r="BL105" s="254"/>
      <c r="BM105" s="254"/>
      <c r="BN105" s="254"/>
      <c r="BO105" s="254"/>
      <c r="BP105" s="254"/>
      <c r="BQ105" s="254"/>
      <c r="BR105" s="254"/>
      <c r="BS105" s="254"/>
      <c r="BT105" s="254"/>
      <c r="BU105" s="255"/>
      <c r="BV105" s="253"/>
      <c r="BW105" s="254"/>
      <c r="BX105" s="254"/>
      <c r="BY105" s="254"/>
      <c r="BZ105" s="254"/>
      <c r="CA105" s="254"/>
      <c r="CB105" s="254"/>
      <c r="CC105" s="254"/>
      <c r="CD105" s="254"/>
      <c r="CE105" s="254"/>
      <c r="CF105" s="255"/>
      <c r="CG105" s="253"/>
      <c r="CH105" s="254"/>
      <c r="CI105" s="254"/>
      <c r="CJ105" s="254"/>
      <c r="CK105" s="254"/>
      <c r="CL105" s="254"/>
      <c r="CM105" s="254"/>
      <c r="CN105" s="254"/>
      <c r="CO105" s="254"/>
      <c r="CP105" s="254"/>
      <c r="CQ105" s="254"/>
      <c r="CR105" s="255"/>
      <c r="CS105" s="253"/>
      <c r="CT105" s="254"/>
      <c r="CU105" s="254"/>
      <c r="CV105" s="254"/>
      <c r="CW105" s="254"/>
      <c r="CX105" s="254"/>
      <c r="CY105" s="254"/>
      <c r="CZ105" s="254"/>
      <c r="DA105" s="254"/>
      <c r="DB105" s="254"/>
      <c r="DC105" s="254"/>
      <c r="DD105" s="255"/>
    </row>
    <row r="106" spans="1:108" ht="69.75" customHeight="1">
      <c r="A106" s="49"/>
      <c r="B106" s="256" t="s">
        <v>66</v>
      </c>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7"/>
      <c r="Z106" s="258" t="s">
        <v>65</v>
      </c>
      <c r="AA106" s="259"/>
      <c r="AB106" s="259"/>
      <c r="AC106" s="259"/>
      <c r="AD106" s="259"/>
      <c r="AE106" s="259"/>
      <c r="AF106" s="259"/>
      <c r="AG106" s="259"/>
      <c r="AH106" s="259"/>
      <c r="AI106" s="259"/>
      <c r="AJ106" s="259"/>
      <c r="AK106" s="259"/>
      <c r="AL106" s="260"/>
      <c r="AM106" s="261">
        <v>86296331.27</v>
      </c>
      <c r="AN106" s="262"/>
      <c r="AO106" s="262"/>
      <c r="AP106" s="262"/>
      <c r="AQ106" s="262"/>
      <c r="AR106" s="262"/>
      <c r="AS106" s="262"/>
      <c r="AT106" s="262"/>
      <c r="AU106" s="262"/>
      <c r="AV106" s="262"/>
      <c r="AW106" s="263"/>
      <c r="AX106" s="261">
        <f>AM106</f>
        <v>86296331.27</v>
      </c>
      <c r="AY106" s="262"/>
      <c r="AZ106" s="262"/>
      <c r="BA106" s="262"/>
      <c r="BB106" s="262"/>
      <c r="BC106" s="262"/>
      <c r="BD106" s="262"/>
      <c r="BE106" s="262"/>
      <c r="BF106" s="262"/>
      <c r="BG106" s="262"/>
      <c r="BH106" s="262"/>
      <c r="BI106" s="263"/>
      <c r="BJ106" s="261"/>
      <c r="BK106" s="262"/>
      <c r="BL106" s="262"/>
      <c r="BM106" s="262"/>
      <c r="BN106" s="262"/>
      <c r="BO106" s="262"/>
      <c r="BP106" s="262"/>
      <c r="BQ106" s="262"/>
      <c r="BR106" s="262"/>
      <c r="BS106" s="262"/>
      <c r="BT106" s="262"/>
      <c r="BU106" s="263"/>
      <c r="BV106" s="261">
        <v>85742156.97</v>
      </c>
      <c r="BW106" s="262"/>
      <c r="BX106" s="262"/>
      <c r="BY106" s="262"/>
      <c r="BZ106" s="262"/>
      <c r="CA106" s="262"/>
      <c r="CB106" s="262"/>
      <c r="CC106" s="262"/>
      <c r="CD106" s="262"/>
      <c r="CE106" s="262"/>
      <c r="CF106" s="263"/>
      <c r="CG106" s="261">
        <f>BV106</f>
        <v>85742156.97</v>
      </c>
      <c r="CH106" s="262"/>
      <c r="CI106" s="262"/>
      <c r="CJ106" s="262"/>
      <c r="CK106" s="262"/>
      <c r="CL106" s="262"/>
      <c r="CM106" s="262"/>
      <c r="CN106" s="262"/>
      <c r="CO106" s="262"/>
      <c r="CP106" s="262"/>
      <c r="CQ106" s="262"/>
      <c r="CR106" s="263"/>
      <c r="CS106" s="253"/>
      <c r="CT106" s="254"/>
      <c r="CU106" s="254"/>
      <c r="CV106" s="254"/>
      <c r="CW106" s="254"/>
      <c r="CX106" s="254"/>
      <c r="CY106" s="254"/>
      <c r="CZ106" s="254"/>
      <c r="DA106" s="254"/>
      <c r="DB106" s="254"/>
      <c r="DC106" s="254"/>
      <c r="DD106" s="255"/>
    </row>
    <row r="107" spans="1:108" ht="30.75" customHeight="1">
      <c r="A107" s="49"/>
      <c r="B107" s="256" t="s">
        <v>121</v>
      </c>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7"/>
      <c r="Z107" s="258" t="s">
        <v>65</v>
      </c>
      <c r="AA107" s="259"/>
      <c r="AB107" s="259"/>
      <c r="AC107" s="259"/>
      <c r="AD107" s="259"/>
      <c r="AE107" s="259"/>
      <c r="AF107" s="259"/>
      <c r="AG107" s="259"/>
      <c r="AH107" s="259"/>
      <c r="AI107" s="259"/>
      <c r="AJ107" s="259"/>
      <c r="AK107" s="259"/>
      <c r="AL107" s="260"/>
      <c r="AM107" s="261">
        <v>6190709.16</v>
      </c>
      <c r="AN107" s="262"/>
      <c r="AO107" s="262"/>
      <c r="AP107" s="262"/>
      <c r="AQ107" s="262"/>
      <c r="AR107" s="262"/>
      <c r="AS107" s="262"/>
      <c r="AT107" s="262"/>
      <c r="AU107" s="262"/>
      <c r="AV107" s="262"/>
      <c r="AW107" s="263"/>
      <c r="AX107" s="261">
        <f>AM107</f>
        <v>6190709.16</v>
      </c>
      <c r="AY107" s="262"/>
      <c r="AZ107" s="262"/>
      <c r="BA107" s="262"/>
      <c r="BB107" s="262"/>
      <c r="BC107" s="262"/>
      <c r="BD107" s="262"/>
      <c r="BE107" s="262"/>
      <c r="BF107" s="262"/>
      <c r="BG107" s="262"/>
      <c r="BH107" s="262"/>
      <c r="BI107" s="263"/>
      <c r="BJ107" s="261"/>
      <c r="BK107" s="262"/>
      <c r="BL107" s="262"/>
      <c r="BM107" s="262"/>
      <c r="BN107" s="262"/>
      <c r="BO107" s="262"/>
      <c r="BP107" s="262"/>
      <c r="BQ107" s="262"/>
      <c r="BR107" s="262"/>
      <c r="BS107" s="262"/>
      <c r="BT107" s="262"/>
      <c r="BU107" s="263"/>
      <c r="BV107" s="261">
        <v>6158234.84</v>
      </c>
      <c r="BW107" s="262"/>
      <c r="BX107" s="262"/>
      <c r="BY107" s="262"/>
      <c r="BZ107" s="262"/>
      <c r="CA107" s="262"/>
      <c r="CB107" s="262"/>
      <c r="CC107" s="262"/>
      <c r="CD107" s="262"/>
      <c r="CE107" s="262"/>
      <c r="CF107" s="263"/>
      <c r="CG107" s="261">
        <f>BV107</f>
        <v>6158234.84</v>
      </c>
      <c r="CH107" s="262"/>
      <c r="CI107" s="262"/>
      <c r="CJ107" s="262"/>
      <c r="CK107" s="262"/>
      <c r="CL107" s="262"/>
      <c r="CM107" s="262"/>
      <c r="CN107" s="262"/>
      <c r="CO107" s="262"/>
      <c r="CP107" s="262"/>
      <c r="CQ107" s="262"/>
      <c r="CR107" s="263"/>
      <c r="CS107" s="253"/>
      <c r="CT107" s="254"/>
      <c r="CU107" s="254"/>
      <c r="CV107" s="254"/>
      <c r="CW107" s="254"/>
      <c r="CX107" s="254"/>
      <c r="CY107" s="254"/>
      <c r="CZ107" s="254"/>
      <c r="DA107" s="254"/>
      <c r="DB107" s="254"/>
      <c r="DC107" s="254"/>
      <c r="DD107" s="255"/>
    </row>
    <row r="108" spans="1:108" ht="28.5" customHeight="1">
      <c r="A108" s="49"/>
      <c r="B108" s="256" t="s">
        <v>67</v>
      </c>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7"/>
      <c r="Z108" s="258" t="s">
        <v>65</v>
      </c>
      <c r="AA108" s="259"/>
      <c r="AB108" s="259"/>
      <c r="AC108" s="259"/>
      <c r="AD108" s="259"/>
      <c r="AE108" s="259"/>
      <c r="AF108" s="259"/>
      <c r="AG108" s="259"/>
      <c r="AH108" s="259"/>
      <c r="AI108" s="259"/>
      <c r="AJ108" s="259"/>
      <c r="AK108" s="259"/>
      <c r="AL108" s="260"/>
      <c r="AM108" s="261"/>
      <c r="AN108" s="262"/>
      <c r="AO108" s="262"/>
      <c r="AP108" s="262"/>
      <c r="AQ108" s="262"/>
      <c r="AR108" s="262"/>
      <c r="AS108" s="262"/>
      <c r="AT108" s="262"/>
      <c r="AU108" s="262"/>
      <c r="AV108" s="262"/>
      <c r="AW108" s="263"/>
      <c r="AX108" s="261"/>
      <c r="AY108" s="262"/>
      <c r="AZ108" s="262"/>
      <c r="BA108" s="262"/>
      <c r="BB108" s="262"/>
      <c r="BC108" s="262"/>
      <c r="BD108" s="262"/>
      <c r="BE108" s="262"/>
      <c r="BF108" s="262"/>
      <c r="BG108" s="262"/>
      <c r="BH108" s="262"/>
      <c r="BI108" s="263"/>
      <c r="BJ108" s="261"/>
      <c r="BK108" s="262"/>
      <c r="BL108" s="262"/>
      <c r="BM108" s="262"/>
      <c r="BN108" s="262"/>
      <c r="BO108" s="262"/>
      <c r="BP108" s="262"/>
      <c r="BQ108" s="262"/>
      <c r="BR108" s="262"/>
      <c r="BS108" s="262"/>
      <c r="BT108" s="262"/>
      <c r="BU108" s="263"/>
      <c r="BV108" s="261"/>
      <c r="BW108" s="262"/>
      <c r="BX108" s="262"/>
      <c r="BY108" s="262"/>
      <c r="BZ108" s="262"/>
      <c r="CA108" s="262"/>
      <c r="CB108" s="262"/>
      <c r="CC108" s="262"/>
      <c r="CD108" s="262"/>
      <c r="CE108" s="262"/>
      <c r="CF108" s="263"/>
      <c r="CG108" s="261"/>
      <c r="CH108" s="262"/>
      <c r="CI108" s="262"/>
      <c r="CJ108" s="262"/>
      <c r="CK108" s="262"/>
      <c r="CL108" s="262"/>
      <c r="CM108" s="262"/>
      <c r="CN108" s="262"/>
      <c r="CO108" s="262"/>
      <c r="CP108" s="262"/>
      <c r="CQ108" s="262"/>
      <c r="CR108" s="263"/>
      <c r="CS108" s="253"/>
      <c r="CT108" s="254"/>
      <c r="CU108" s="254"/>
      <c r="CV108" s="254"/>
      <c r="CW108" s="254"/>
      <c r="CX108" s="254"/>
      <c r="CY108" s="254"/>
      <c r="CZ108" s="254"/>
      <c r="DA108" s="254"/>
      <c r="DB108" s="254"/>
      <c r="DC108" s="254"/>
      <c r="DD108" s="255"/>
    </row>
    <row r="109" spans="1:108" ht="127.5" customHeight="1">
      <c r="A109" s="49"/>
      <c r="B109" s="256" t="s">
        <v>68</v>
      </c>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7"/>
      <c r="Z109" s="258" t="s">
        <v>65</v>
      </c>
      <c r="AA109" s="259"/>
      <c r="AB109" s="259"/>
      <c r="AC109" s="259"/>
      <c r="AD109" s="259"/>
      <c r="AE109" s="259"/>
      <c r="AF109" s="259"/>
      <c r="AG109" s="259"/>
      <c r="AH109" s="259"/>
      <c r="AI109" s="259"/>
      <c r="AJ109" s="259"/>
      <c r="AK109" s="259"/>
      <c r="AL109" s="260"/>
      <c r="AM109" s="261">
        <v>2974916.87</v>
      </c>
      <c r="AN109" s="262"/>
      <c r="AO109" s="262"/>
      <c r="AP109" s="262"/>
      <c r="AQ109" s="262"/>
      <c r="AR109" s="262"/>
      <c r="AS109" s="262"/>
      <c r="AT109" s="262"/>
      <c r="AU109" s="262"/>
      <c r="AV109" s="262"/>
      <c r="AW109" s="263"/>
      <c r="AX109" s="261">
        <f>AM109</f>
        <v>2974916.87</v>
      </c>
      <c r="AY109" s="262"/>
      <c r="AZ109" s="262"/>
      <c r="BA109" s="262"/>
      <c r="BB109" s="262"/>
      <c r="BC109" s="262"/>
      <c r="BD109" s="262"/>
      <c r="BE109" s="262"/>
      <c r="BF109" s="262"/>
      <c r="BG109" s="262"/>
      <c r="BH109" s="262"/>
      <c r="BI109" s="263"/>
      <c r="BJ109" s="261"/>
      <c r="BK109" s="262"/>
      <c r="BL109" s="262"/>
      <c r="BM109" s="262"/>
      <c r="BN109" s="262"/>
      <c r="BO109" s="262"/>
      <c r="BP109" s="262"/>
      <c r="BQ109" s="262"/>
      <c r="BR109" s="262"/>
      <c r="BS109" s="262"/>
      <c r="BT109" s="262"/>
      <c r="BU109" s="263"/>
      <c r="BV109" s="261">
        <v>1583799.91</v>
      </c>
      <c r="BW109" s="262"/>
      <c r="BX109" s="262"/>
      <c r="BY109" s="262"/>
      <c r="BZ109" s="262"/>
      <c r="CA109" s="262"/>
      <c r="CB109" s="262"/>
      <c r="CC109" s="262"/>
      <c r="CD109" s="262"/>
      <c r="CE109" s="262"/>
      <c r="CF109" s="263"/>
      <c r="CG109" s="261">
        <f>BV109</f>
        <v>1583799.91</v>
      </c>
      <c r="CH109" s="262"/>
      <c r="CI109" s="262"/>
      <c r="CJ109" s="262"/>
      <c r="CK109" s="262"/>
      <c r="CL109" s="262"/>
      <c r="CM109" s="262"/>
      <c r="CN109" s="262"/>
      <c r="CO109" s="262"/>
      <c r="CP109" s="262"/>
      <c r="CQ109" s="262"/>
      <c r="CR109" s="263"/>
      <c r="CS109" s="253"/>
      <c r="CT109" s="254"/>
      <c r="CU109" s="254"/>
      <c r="CV109" s="254"/>
      <c r="CW109" s="254"/>
      <c r="CX109" s="254"/>
      <c r="CY109" s="254"/>
      <c r="CZ109" s="254"/>
      <c r="DA109" s="254"/>
      <c r="DB109" s="254"/>
      <c r="DC109" s="254"/>
      <c r="DD109" s="255"/>
    </row>
    <row r="110" spans="1:108" ht="18.75" customHeight="1">
      <c r="A110" s="50"/>
      <c r="B110" s="264" t="s">
        <v>61</v>
      </c>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5"/>
      <c r="Z110" s="239"/>
      <c r="AA110" s="240"/>
      <c r="AB110" s="240"/>
      <c r="AC110" s="240"/>
      <c r="AD110" s="240"/>
      <c r="AE110" s="240"/>
      <c r="AF110" s="240"/>
      <c r="AG110" s="240"/>
      <c r="AH110" s="240"/>
      <c r="AI110" s="240"/>
      <c r="AJ110" s="240"/>
      <c r="AK110" s="240"/>
      <c r="AL110" s="241"/>
      <c r="AM110" s="245"/>
      <c r="AN110" s="246"/>
      <c r="AO110" s="246"/>
      <c r="AP110" s="246"/>
      <c r="AQ110" s="246"/>
      <c r="AR110" s="246"/>
      <c r="AS110" s="246"/>
      <c r="AT110" s="246"/>
      <c r="AU110" s="246"/>
      <c r="AV110" s="246"/>
      <c r="AW110" s="247"/>
      <c r="AX110" s="245"/>
      <c r="AY110" s="246"/>
      <c r="AZ110" s="246"/>
      <c r="BA110" s="246"/>
      <c r="BB110" s="246"/>
      <c r="BC110" s="246"/>
      <c r="BD110" s="246"/>
      <c r="BE110" s="246"/>
      <c r="BF110" s="246"/>
      <c r="BG110" s="246"/>
      <c r="BH110" s="246"/>
      <c r="BI110" s="247"/>
      <c r="BJ110" s="245"/>
      <c r="BK110" s="246"/>
      <c r="BL110" s="246"/>
      <c r="BM110" s="246"/>
      <c r="BN110" s="246"/>
      <c r="BO110" s="246"/>
      <c r="BP110" s="246"/>
      <c r="BQ110" s="246"/>
      <c r="BR110" s="246"/>
      <c r="BS110" s="246"/>
      <c r="BT110" s="246"/>
      <c r="BU110" s="247"/>
      <c r="BV110" s="245"/>
      <c r="BW110" s="246"/>
      <c r="BX110" s="246"/>
      <c r="BY110" s="246"/>
      <c r="BZ110" s="246"/>
      <c r="CA110" s="246"/>
      <c r="CB110" s="246"/>
      <c r="CC110" s="246"/>
      <c r="CD110" s="246"/>
      <c r="CE110" s="246"/>
      <c r="CF110" s="247"/>
      <c r="CG110" s="245"/>
      <c r="CH110" s="246"/>
      <c r="CI110" s="246"/>
      <c r="CJ110" s="246"/>
      <c r="CK110" s="246"/>
      <c r="CL110" s="246"/>
      <c r="CM110" s="246"/>
      <c r="CN110" s="246"/>
      <c r="CO110" s="246"/>
      <c r="CP110" s="246"/>
      <c r="CQ110" s="246"/>
      <c r="CR110" s="247"/>
      <c r="CS110" s="245"/>
      <c r="CT110" s="246"/>
      <c r="CU110" s="246"/>
      <c r="CV110" s="246"/>
      <c r="CW110" s="246"/>
      <c r="CX110" s="246"/>
      <c r="CY110" s="246"/>
      <c r="CZ110" s="246"/>
      <c r="DA110" s="246"/>
      <c r="DB110" s="246"/>
      <c r="DC110" s="246"/>
      <c r="DD110" s="247"/>
    </row>
    <row r="111" spans="1:108" ht="58.5" customHeight="1">
      <c r="A111" s="49"/>
      <c r="B111" s="266" t="s">
        <v>202</v>
      </c>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7"/>
      <c r="Z111" s="250"/>
      <c r="AA111" s="251"/>
      <c r="AB111" s="251"/>
      <c r="AC111" s="251"/>
      <c r="AD111" s="251"/>
      <c r="AE111" s="251"/>
      <c r="AF111" s="251"/>
      <c r="AG111" s="251"/>
      <c r="AH111" s="251"/>
      <c r="AI111" s="251"/>
      <c r="AJ111" s="251"/>
      <c r="AK111" s="251"/>
      <c r="AL111" s="252"/>
      <c r="AM111" s="261"/>
      <c r="AN111" s="262"/>
      <c r="AO111" s="262"/>
      <c r="AP111" s="262"/>
      <c r="AQ111" s="262"/>
      <c r="AR111" s="262"/>
      <c r="AS111" s="262"/>
      <c r="AT111" s="262"/>
      <c r="AU111" s="262"/>
      <c r="AV111" s="262"/>
      <c r="AW111" s="263"/>
      <c r="AX111" s="261"/>
      <c r="AY111" s="262"/>
      <c r="AZ111" s="262"/>
      <c r="BA111" s="262"/>
      <c r="BB111" s="262"/>
      <c r="BC111" s="262"/>
      <c r="BD111" s="262"/>
      <c r="BE111" s="262"/>
      <c r="BF111" s="262"/>
      <c r="BG111" s="262"/>
      <c r="BH111" s="262"/>
      <c r="BI111" s="263"/>
      <c r="BJ111" s="261"/>
      <c r="BK111" s="262"/>
      <c r="BL111" s="262"/>
      <c r="BM111" s="262"/>
      <c r="BN111" s="262"/>
      <c r="BO111" s="262"/>
      <c r="BP111" s="262"/>
      <c r="BQ111" s="262"/>
      <c r="BR111" s="262"/>
      <c r="BS111" s="262"/>
      <c r="BT111" s="262"/>
      <c r="BU111" s="263"/>
      <c r="BV111" s="261"/>
      <c r="BW111" s="262"/>
      <c r="BX111" s="262"/>
      <c r="BY111" s="262"/>
      <c r="BZ111" s="262"/>
      <c r="CA111" s="262"/>
      <c r="CB111" s="262"/>
      <c r="CC111" s="262"/>
      <c r="CD111" s="262"/>
      <c r="CE111" s="262"/>
      <c r="CF111" s="263"/>
      <c r="CG111" s="261"/>
      <c r="CH111" s="262"/>
      <c r="CI111" s="262"/>
      <c r="CJ111" s="262"/>
      <c r="CK111" s="262"/>
      <c r="CL111" s="262"/>
      <c r="CM111" s="262"/>
      <c r="CN111" s="262"/>
      <c r="CO111" s="262"/>
      <c r="CP111" s="262"/>
      <c r="CQ111" s="262"/>
      <c r="CR111" s="263"/>
      <c r="CS111" s="261"/>
      <c r="CT111" s="262"/>
      <c r="CU111" s="262"/>
      <c r="CV111" s="262"/>
      <c r="CW111" s="262"/>
      <c r="CX111" s="262"/>
      <c r="CY111" s="262"/>
      <c r="CZ111" s="262"/>
      <c r="DA111" s="262"/>
      <c r="DB111" s="262"/>
      <c r="DC111" s="262"/>
      <c r="DD111" s="263"/>
    </row>
    <row r="112" spans="1:108" ht="45" customHeight="1">
      <c r="A112" s="49"/>
      <c r="B112" s="268" t="s">
        <v>203</v>
      </c>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9"/>
      <c r="Z112" s="258"/>
      <c r="AA112" s="259"/>
      <c r="AB112" s="259"/>
      <c r="AC112" s="259"/>
      <c r="AD112" s="259"/>
      <c r="AE112" s="259"/>
      <c r="AF112" s="259"/>
      <c r="AG112" s="259"/>
      <c r="AH112" s="259"/>
      <c r="AI112" s="259"/>
      <c r="AJ112" s="259"/>
      <c r="AK112" s="259"/>
      <c r="AL112" s="260"/>
      <c r="AM112" s="261"/>
      <c r="AN112" s="262"/>
      <c r="AO112" s="262"/>
      <c r="AP112" s="262"/>
      <c r="AQ112" s="262"/>
      <c r="AR112" s="262"/>
      <c r="AS112" s="262"/>
      <c r="AT112" s="262"/>
      <c r="AU112" s="262"/>
      <c r="AV112" s="262"/>
      <c r="AW112" s="263"/>
      <c r="AX112" s="261"/>
      <c r="AY112" s="262"/>
      <c r="AZ112" s="262"/>
      <c r="BA112" s="262"/>
      <c r="BB112" s="262"/>
      <c r="BC112" s="262"/>
      <c r="BD112" s="262"/>
      <c r="BE112" s="262"/>
      <c r="BF112" s="262"/>
      <c r="BG112" s="262"/>
      <c r="BH112" s="262"/>
      <c r="BI112" s="263"/>
      <c r="BJ112" s="261"/>
      <c r="BK112" s="262"/>
      <c r="BL112" s="262"/>
      <c r="BM112" s="262"/>
      <c r="BN112" s="262"/>
      <c r="BO112" s="262"/>
      <c r="BP112" s="262"/>
      <c r="BQ112" s="262"/>
      <c r="BR112" s="262"/>
      <c r="BS112" s="262"/>
      <c r="BT112" s="262"/>
      <c r="BU112" s="263"/>
      <c r="BV112" s="261"/>
      <c r="BW112" s="262"/>
      <c r="BX112" s="262"/>
      <c r="BY112" s="262"/>
      <c r="BZ112" s="262"/>
      <c r="CA112" s="262"/>
      <c r="CB112" s="262"/>
      <c r="CC112" s="262"/>
      <c r="CD112" s="262"/>
      <c r="CE112" s="262"/>
      <c r="CF112" s="263"/>
      <c r="CG112" s="261"/>
      <c r="CH112" s="262"/>
      <c r="CI112" s="262"/>
      <c r="CJ112" s="262"/>
      <c r="CK112" s="262"/>
      <c r="CL112" s="262"/>
      <c r="CM112" s="262"/>
      <c r="CN112" s="262"/>
      <c r="CO112" s="262"/>
      <c r="CP112" s="262"/>
      <c r="CQ112" s="262"/>
      <c r="CR112" s="263"/>
      <c r="CS112" s="253"/>
      <c r="CT112" s="254"/>
      <c r="CU112" s="254"/>
      <c r="CV112" s="254"/>
      <c r="CW112" s="254"/>
      <c r="CX112" s="254"/>
      <c r="CY112" s="254"/>
      <c r="CZ112" s="254"/>
      <c r="DA112" s="254"/>
      <c r="DB112" s="254"/>
      <c r="DC112" s="254"/>
      <c r="DD112" s="255"/>
    </row>
    <row r="113" spans="1:108" ht="18.75" customHeight="1">
      <c r="A113" s="51"/>
      <c r="B113" s="256" t="s">
        <v>69</v>
      </c>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7"/>
      <c r="Z113" s="258" t="s">
        <v>65</v>
      </c>
      <c r="AA113" s="259"/>
      <c r="AB113" s="259"/>
      <c r="AC113" s="259"/>
      <c r="AD113" s="259"/>
      <c r="AE113" s="259"/>
      <c r="AF113" s="259"/>
      <c r="AG113" s="259"/>
      <c r="AH113" s="259"/>
      <c r="AI113" s="259"/>
      <c r="AJ113" s="259"/>
      <c r="AK113" s="259"/>
      <c r="AL113" s="260"/>
      <c r="AM113" s="270"/>
      <c r="AN113" s="271"/>
      <c r="AO113" s="271"/>
      <c r="AP113" s="271"/>
      <c r="AQ113" s="271"/>
      <c r="AR113" s="271"/>
      <c r="AS113" s="271"/>
      <c r="AT113" s="271"/>
      <c r="AU113" s="271"/>
      <c r="AV113" s="271"/>
      <c r="AW113" s="272"/>
      <c r="AX113" s="270"/>
      <c r="AY113" s="271"/>
      <c r="AZ113" s="271"/>
      <c r="BA113" s="271"/>
      <c r="BB113" s="271"/>
      <c r="BC113" s="271"/>
      <c r="BD113" s="271"/>
      <c r="BE113" s="271"/>
      <c r="BF113" s="271"/>
      <c r="BG113" s="271"/>
      <c r="BH113" s="271"/>
      <c r="BI113" s="272"/>
      <c r="BJ113" s="270"/>
      <c r="BK113" s="271"/>
      <c r="BL113" s="271"/>
      <c r="BM113" s="271"/>
      <c r="BN113" s="271"/>
      <c r="BO113" s="271"/>
      <c r="BP113" s="271"/>
      <c r="BQ113" s="271"/>
      <c r="BR113" s="271"/>
      <c r="BS113" s="271"/>
      <c r="BT113" s="271"/>
      <c r="BU113" s="272"/>
      <c r="BV113" s="270"/>
      <c r="BW113" s="271"/>
      <c r="BX113" s="271"/>
      <c r="BY113" s="271"/>
      <c r="BZ113" s="271"/>
      <c r="CA113" s="271"/>
      <c r="CB113" s="271"/>
      <c r="CC113" s="271"/>
      <c r="CD113" s="271"/>
      <c r="CE113" s="271"/>
      <c r="CF113" s="272"/>
      <c r="CG113" s="270"/>
      <c r="CH113" s="271"/>
      <c r="CI113" s="271"/>
      <c r="CJ113" s="271"/>
      <c r="CK113" s="271"/>
      <c r="CL113" s="271"/>
      <c r="CM113" s="271"/>
      <c r="CN113" s="271"/>
      <c r="CO113" s="271"/>
      <c r="CP113" s="271"/>
      <c r="CQ113" s="271"/>
      <c r="CR113" s="272"/>
      <c r="CS113" s="270"/>
      <c r="CT113" s="271"/>
      <c r="CU113" s="271"/>
      <c r="CV113" s="271"/>
      <c r="CW113" s="271"/>
      <c r="CX113" s="271"/>
      <c r="CY113" s="271"/>
      <c r="CZ113" s="271"/>
      <c r="DA113" s="271"/>
      <c r="DB113" s="271"/>
      <c r="DC113" s="271"/>
      <c r="DD113" s="272"/>
    </row>
    <row r="114" spans="1:108" ht="18.75" customHeight="1">
      <c r="A114" s="51"/>
      <c r="B114" s="273" t="s">
        <v>122</v>
      </c>
      <c r="C114" s="273"/>
      <c r="D114" s="273"/>
      <c r="E114" s="273"/>
      <c r="F114" s="273"/>
      <c r="G114" s="273"/>
      <c r="H114" s="273"/>
      <c r="I114" s="273"/>
      <c r="J114" s="273"/>
      <c r="K114" s="273"/>
      <c r="L114" s="273"/>
      <c r="M114" s="273"/>
      <c r="N114" s="273"/>
      <c r="O114" s="273"/>
      <c r="P114" s="273"/>
      <c r="Q114" s="273"/>
      <c r="R114" s="273"/>
      <c r="S114" s="273"/>
      <c r="T114" s="273"/>
      <c r="U114" s="273"/>
      <c r="V114" s="273"/>
      <c r="W114" s="273"/>
      <c r="X114" s="273"/>
      <c r="Y114" s="274"/>
      <c r="Z114" s="258">
        <v>900</v>
      </c>
      <c r="AA114" s="259"/>
      <c r="AB114" s="259"/>
      <c r="AC114" s="259"/>
      <c r="AD114" s="259"/>
      <c r="AE114" s="259"/>
      <c r="AF114" s="259"/>
      <c r="AG114" s="259"/>
      <c r="AH114" s="259"/>
      <c r="AI114" s="259"/>
      <c r="AJ114" s="259"/>
      <c r="AK114" s="259"/>
      <c r="AL114" s="260"/>
      <c r="AM114" s="275">
        <f>AM116+AM120+AM126+AM125</f>
        <v>95461957.29999998</v>
      </c>
      <c r="AN114" s="271"/>
      <c r="AO114" s="271"/>
      <c r="AP114" s="271"/>
      <c r="AQ114" s="271"/>
      <c r="AR114" s="271"/>
      <c r="AS114" s="271"/>
      <c r="AT114" s="271"/>
      <c r="AU114" s="271"/>
      <c r="AV114" s="271"/>
      <c r="AW114" s="272"/>
      <c r="AX114" s="275">
        <f>AM114</f>
        <v>95461957.29999998</v>
      </c>
      <c r="AY114" s="271"/>
      <c r="AZ114" s="271"/>
      <c r="BA114" s="271"/>
      <c r="BB114" s="271"/>
      <c r="BC114" s="271"/>
      <c r="BD114" s="271"/>
      <c r="BE114" s="271"/>
      <c r="BF114" s="271"/>
      <c r="BG114" s="271"/>
      <c r="BH114" s="271"/>
      <c r="BI114" s="272"/>
      <c r="BJ114" s="270"/>
      <c r="BK114" s="271"/>
      <c r="BL114" s="271"/>
      <c r="BM114" s="271"/>
      <c r="BN114" s="271"/>
      <c r="BO114" s="271"/>
      <c r="BP114" s="271"/>
      <c r="BQ114" s="271"/>
      <c r="BR114" s="271"/>
      <c r="BS114" s="271"/>
      <c r="BT114" s="271"/>
      <c r="BU114" s="272"/>
      <c r="BV114" s="275">
        <f>BV116+BV120+BV126+BV125</f>
        <v>93484191.72</v>
      </c>
      <c r="BW114" s="271"/>
      <c r="BX114" s="271"/>
      <c r="BY114" s="271"/>
      <c r="BZ114" s="271"/>
      <c r="CA114" s="271"/>
      <c r="CB114" s="271"/>
      <c r="CC114" s="271"/>
      <c r="CD114" s="271"/>
      <c r="CE114" s="271"/>
      <c r="CF114" s="272"/>
      <c r="CG114" s="275">
        <f>BV114</f>
        <v>93484191.72</v>
      </c>
      <c r="CH114" s="271"/>
      <c r="CI114" s="271"/>
      <c r="CJ114" s="271"/>
      <c r="CK114" s="271"/>
      <c r="CL114" s="271"/>
      <c r="CM114" s="271"/>
      <c r="CN114" s="271"/>
      <c r="CO114" s="271"/>
      <c r="CP114" s="271"/>
      <c r="CQ114" s="271"/>
      <c r="CR114" s="272"/>
      <c r="CS114" s="270"/>
      <c r="CT114" s="271"/>
      <c r="CU114" s="271"/>
      <c r="CV114" s="271"/>
      <c r="CW114" s="271"/>
      <c r="CX114" s="271"/>
      <c r="CY114" s="271"/>
      <c r="CZ114" s="271"/>
      <c r="DA114" s="271"/>
      <c r="DB114" s="271"/>
      <c r="DC114" s="271"/>
      <c r="DD114" s="272"/>
    </row>
    <row r="115" spans="1:108" ht="59.25" customHeight="1">
      <c r="A115" s="50"/>
      <c r="B115" s="264" t="s">
        <v>61</v>
      </c>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5"/>
      <c r="Z115" s="239"/>
      <c r="AA115" s="240"/>
      <c r="AB115" s="240"/>
      <c r="AC115" s="240"/>
      <c r="AD115" s="240"/>
      <c r="AE115" s="240"/>
      <c r="AF115" s="240"/>
      <c r="AG115" s="240"/>
      <c r="AH115" s="240"/>
      <c r="AI115" s="240"/>
      <c r="AJ115" s="240"/>
      <c r="AK115" s="240"/>
      <c r="AL115" s="241"/>
      <c r="AM115" s="245"/>
      <c r="AN115" s="246"/>
      <c r="AO115" s="246"/>
      <c r="AP115" s="246"/>
      <c r="AQ115" s="246"/>
      <c r="AR115" s="246"/>
      <c r="AS115" s="246"/>
      <c r="AT115" s="246"/>
      <c r="AU115" s="246"/>
      <c r="AV115" s="246"/>
      <c r="AW115" s="247"/>
      <c r="AX115" s="245"/>
      <c r="AY115" s="246"/>
      <c r="AZ115" s="246"/>
      <c r="BA115" s="246"/>
      <c r="BB115" s="246"/>
      <c r="BC115" s="246"/>
      <c r="BD115" s="246"/>
      <c r="BE115" s="246"/>
      <c r="BF115" s="246"/>
      <c r="BG115" s="246"/>
      <c r="BH115" s="246"/>
      <c r="BI115" s="247"/>
      <c r="BJ115" s="245"/>
      <c r="BK115" s="246"/>
      <c r="BL115" s="246"/>
      <c r="BM115" s="246"/>
      <c r="BN115" s="246"/>
      <c r="BO115" s="246"/>
      <c r="BP115" s="246"/>
      <c r="BQ115" s="246"/>
      <c r="BR115" s="246"/>
      <c r="BS115" s="246"/>
      <c r="BT115" s="246"/>
      <c r="BU115" s="247"/>
      <c r="BV115" s="245"/>
      <c r="BW115" s="246"/>
      <c r="BX115" s="246"/>
      <c r="BY115" s="246"/>
      <c r="BZ115" s="246"/>
      <c r="CA115" s="246"/>
      <c r="CB115" s="246"/>
      <c r="CC115" s="246"/>
      <c r="CD115" s="246"/>
      <c r="CE115" s="246"/>
      <c r="CF115" s="247"/>
      <c r="CG115" s="245"/>
      <c r="CH115" s="246"/>
      <c r="CI115" s="246"/>
      <c r="CJ115" s="246"/>
      <c r="CK115" s="246"/>
      <c r="CL115" s="246"/>
      <c r="CM115" s="246"/>
      <c r="CN115" s="246"/>
      <c r="CO115" s="246"/>
      <c r="CP115" s="246"/>
      <c r="CQ115" s="246"/>
      <c r="CR115" s="247"/>
      <c r="CS115" s="245"/>
      <c r="CT115" s="246"/>
      <c r="CU115" s="246"/>
      <c r="CV115" s="246"/>
      <c r="CW115" s="246"/>
      <c r="CX115" s="246"/>
      <c r="CY115" s="246"/>
      <c r="CZ115" s="246"/>
      <c r="DA115" s="246"/>
      <c r="DB115" s="246"/>
      <c r="DC115" s="246"/>
      <c r="DD115" s="247"/>
    </row>
    <row r="116" spans="1:108" ht="18.75" customHeight="1">
      <c r="A116" s="49"/>
      <c r="B116" s="276" t="s">
        <v>108</v>
      </c>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7"/>
      <c r="Z116" s="250" t="s">
        <v>204</v>
      </c>
      <c r="AA116" s="251"/>
      <c r="AB116" s="251"/>
      <c r="AC116" s="251"/>
      <c r="AD116" s="251"/>
      <c r="AE116" s="251"/>
      <c r="AF116" s="251"/>
      <c r="AG116" s="251"/>
      <c r="AH116" s="251"/>
      <c r="AI116" s="251"/>
      <c r="AJ116" s="251"/>
      <c r="AK116" s="251"/>
      <c r="AL116" s="252"/>
      <c r="AM116" s="261">
        <f>AM118+AM119</f>
        <v>77803161.5</v>
      </c>
      <c r="AN116" s="262"/>
      <c r="AO116" s="262"/>
      <c r="AP116" s="262"/>
      <c r="AQ116" s="262"/>
      <c r="AR116" s="262"/>
      <c r="AS116" s="262"/>
      <c r="AT116" s="262"/>
      <c r="AU116" s="262"/>
      <c r="AV116" s="262"/>
      <c r="AW116" s="263"/>
      <c r="AX116" s="261">
        <f>AM116</f>
        <v>77803161.5</v>
      </c>
      <c r="AY116" s="262"/>
      <c r="AZ116" s="262"/>
      <c r="BA116" s="262"/>
      <c r="BB116" s="262"/>
      <c r="BC116" s="262"/>
      <c r="BD116" s="262"/>
      <c r="BE116" s="262"/>
      <c r="BF116" s="262"/>
      <c r="BG116" s="262"/>
      <c r="BH116" s="262"/>
      <c r="BI116" s="263"/>
      <c r="BJ116" s="261"/>
      <c r="BK116" s="262"/>
      <c r="BL116" s="262"/>
      <c r="BM116" s="262"/>
      <c r="BN116" s="262"/>
      <c r="BO116" s="262"/>
      <c r="BP116" s="262"/>
      <c r="BQ116" s="262"/>
      <c r="BR116" s="262"/>
      <c r="BS116" s="262"/>
      <c r="BT116" s="262"/>
      <c r="BU116" s="263"/>
      <c r="BV116" s="261">
        <f>BV118+BV119</f>
        <v>77187421.56</v>
      </c>
      <c r="BW116" s="262"/>
      <c r="BX116" s="262"/>
      <c r="BY116" s="262"/>
      <c r="BZ116" s="262"/>
      <c r="CA116" s="262"/>
      <c r="CB116" s="262"/>
      <c r="CC116" s="262"/>
      <c r="CD116" s="262"/>
      <c r="CE116" s="262"/>
      <c r="CF116" s="263"/>
      <c r="CG116" s="261">
        <f>BV116</f>
        <v>77187421.56</v>
      </c>
      <c r="CH116" s="262"/>
      <c r="CI116" s="262"/>
      <c r="CJ116" s="262"/>
      <c r="CK116" s="262"/>
      <c r="CL116" s="262"/>
      <c r="CM116" s="262"/>
      <c r="CN116" s="262"/>
      <c r="CO116" s="262"/>
      <c r="CP116" s="262"/>
      <c r="CQ116" s="262"/>
      <c r="CR116" s="263"/>
      <c r="CS116" s="253"/>
      <c r="CT116" s="254"/>
      <c r="CU116" s="254"/>
      <c r="CV116" s="254"/>
      <c r="CW116" s="254"/>
      <c r="CX116" s="254"/>
      <c r="CY116" s="254"/>
      <c r="CZ116" s="254"/>
      <c r="DA116" s="254"/>
      <c r="DB116" s="254"/>
      <c r="DC116" s="254"/>
      <c r="DD116" s="255"/>
    </row>
    <row r="117" spans="1:108" ht="18.75" customHeight="1">
      <c r="A117" s="50"/>
      <c r="B117" s="264" t="s">
        <v>30</v>
      </c>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5"/>
      <c r="Z117" s="239"/>
      <c r="AA117" s="240"/>
      <c r="AB117" s="240"/>
      <c r="AC117" s="240"/>
      <c r="AD117" s="240"/>
      <c r="AE117" s="240"/>
      <c r="AF117" s="240"/>
      <c r="AG117" s="240"/>
      <c r="AH117" s="240"/>
      <c r="AI117" s="240"/>
      <c r="AJ117" s="240"/>
      <c r="AK117" s="240"/>
      <c r="AL117" s="241"/>
      <c r="AM117" s="242"/>
      <c r="AN117" s="243"/>
      <c r="AO117" s="243"/>
      <c r="AP117" s="243"/>
      <c r="AQ117" s="243"/>
      <c r="AR117" s="243"/>
      <c r="AS117" s="243"/>
      <c r="AT117" s="243"/>
      <c r="AU117" s="243"/>
      <c r="AV117" s="243"/>
      <c r="AW117" s="244"/>
      <c r="AX117" s="242"/>
      <c r="AY117" s="243"/>
      <c r="AZ117" s="243"/>
      <c r="BA117" s="243"/>
      <c r="BB117" s="243"/>
      <c r="BC117" s="243"/>
      <c r="BD117" s="243"/>
      <c r="BE117" s="243"/>
      <c r="BF117" s="243"/>
      <c r="BG117" s="243"/>
      <c r="BH117" s="243"/>
      <c r="BI117" s="244"/>
      <c r="BJ117" s="242"/>
      <c r="BK117" s="243"/>
      <c r="BL117" s="243"/>
      <c r="BM117" s="243"/>
      <c r="BN117" s="243"/>
      <c r="BO117" s="243"/>
      <c r="BP117" s="243"/>
      <c r="BQ117" s="243"/>
      <c r="BR117" s="243"/>
      <c r="BS117" s="243"/>
      <c r="BT117" s="243"/>
      <c r="BU117" s="244"/>
      <c r="BV117" s="242"/>
      <c r="BW117" s="243"/>
      <c r="BX117" s="243"/>
      <c r="BY117" s="243"/>
      <c r="BZ117" s="243"/>
      <c r="CA117" s="243"/>
      <c r="CB117" s="243"/>
      <c r="CC117" s="243"/>
      <c r="CD117" s="243"/>
      <c r="CE117" s="243"/>
      <c r="CF117" s="244"/>
      <c r="CG117" s="278"/>
      <c r="CH117" s="279"/>
      <c r="CI117" s="279"/>
      <c r="CJ117" s="279"/>
      <c r="CK117" s="279"/>
      <c r="CL117" s="279"/>
      <c r="CM117" s="279"/>
      <c r="CN117" s="279"/>
      <c r="CO117" s="279"/>
      <c r="CP117" s="279"/>
      <c r="CQ117" s="279"/>
      <c r="CR117" s="280"/>
      <c r="CS117" s="245"/>
      <c r="CT117" s="246"/>
      <c r="CU117" s="246"/>
      <c r="CV117" s="246"/>
      <c r="CW117" s="246"/>
      <c r="CX117" s="246"/>
      <c r="CY117" s="246"/>
      <c r="CZ117" s="246"/>
      <c r="DA117" s="246"/>
      <c r="DB117" s="246"/>
      <c r="DC117" s="246"/>
      <c r="DD117" s="247"/>
    </row>
    <row r="118" spans="1:108" ht="18.75" customHeight="1">
      <c r="A118" s="49"/>
      <c r="B118" s="281" t="s">
        <v>70</v>
      </c>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2"/>
      <c r="Z118" s="250" t="s">
        <v>205</v>
      </c>
      <c r="AA118" s="251"/>
      <c r="AB118" s="251"/>
      <c r="AC118" s="251"/>
      <c r="AD118" s="251"/>
      <c r="AE118" s="251"/>
      <c r="AF118" s="251"/>
      <c r="AG118" s="251"/>
      <c r="AH118" s="251"/>
      <c r="AI118" s="251"/>
      <c r="AJ118" s="251"/>
      <c r="AK118" s="251"/>
      <c r="AL118" s="252"/>
      <c r="AM118" s="261">
        <f>58403216.44+1058471.4</f>
        <v>59461687.839999996</v>
      </c>
      <c r="AN118" s="262"/>
      <c r="AO118" s="262"/>
      <c r="AP118" s="262"/>
      <c r="AQ118" s="262"/>
      <c r="AR118" s="262"/>
      <c r="AS118" s="262"/>
      <c r="AT118" s="262"/>
      <c r="AU118" s="262"/>
      <c r="AV118" s="262"/>
      <c r="AW118" s="263"/>
      <c r="AX118" s="261">
        <f>AM118</f>
        <v>59461687.839999996</v>
      </c>
      <c r="AY118" s="262"/>
      <c r="AZ118" s="262"/>
      <c r="BA118" s="262"/>
      <c r="BB118" s="262"/>
      <c r="BC118" s="262"/>
      <c r="BD118" s="262"/>
      <c r="BE118" s="262"/>
      <c r="BF118" s="262"/>
      <c r="BG118" s="262"/>
      <c r="BH118" s="262"/>
      <c r="BI118" s="263"/>
      <c r="BJ118" s="261"/>
      <c r="BK118" s="262"/>
      <c r="BL118" s="262"/>
      <c r="BM118" s="262"/>
      <c r="BN118" s="262"/>
      <c r="BO118" s="262"/>
      <c r="BP118" s="262"/>
      <c r="BQ118" s="262"/>
      <c r="BR118" s="262"/>
      <c r="BS118" s="262"/>
      <c r="BT118" s="262"/>
      <c r="BU118" s="263"/>
      <c r="BV118" s="261">
        <f>57939469.66+1058471.4</f>
        <v>58997941.059999995</v>
      </c>
      <c r="BW118" s="262"/>
      <c r="BX118" s="262"/>
      <c r="BY118" s="262"/>
      <c r="BZ118" s="262"/>
      <c r="CA118" s="262"/>
      <c r="CB118" s="262"/>
      <c r="CC118" s="262"/>
      <c r="CD118" s="262"/>
      <c r="CE118" s="262"/>
      <c r="CF118" s="263"/>
      <c r="CG118" s="261">
        <f>BV118</f>
        <v>58997941.059999995</v>
      </c>
      <c r="CH118" s="262"/>
      <c r="CI118" s="262"/>
      <c r="CJ118" s="262"/>
      <c r="CK118" s="262"/>
      <c r="CL118" s="262"/>
      <c r="CM118" s="262"/>
      <c r="CN118" s="262"/>
      <c r="CO118" s="262"/>
      <c r="CP118" s="262"/>
      <c r="CQ118" s="262"/>
      <c r="CR118" s="263"/>
      <c r="CS118" s="253"/>
      <c r="CT118" s="254"/>
      <c r="CU118" s="254"/>
      <c r="CV118" s="254"/>
      <c r="CW118" s="254"/>
      <c r="CX118" s="254"/>
      <c r="CY118" s="254"/>
      <c r="CZ118" s="254"/>
      <c r="DA118" s="254"/>
      <c r="DB118" s="254"/>
      <c r="DC118" s="254"/>
      <c r="DD118" s="255"/>
    </row>
    <row r="119" spans="1:108" ht="45" customHeight="1">
      <c r="A119" s="49"/>
      <c r="B119" s="281" t="s">
        <v>71</v>
      </c>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2"/>
      <c r="Z119" s="250" t="s">
        <v>206</v>
      </c>
      <c r="AA119" s="251"/>
      <c r="AB119" s="251"/>
      <c r="AC119" s="251"/>
      <c r="AD119" s="251"/>
      <c r="AE119" s="251"/>
      <c r="AF119" s="251"/>
      <c r="AG119" s="251"/>
      <c r="AH119" s="251"/>
      <c r="AI119" s="251"/>
      <c r="AJ119" s="251"/>
      <c r="AK119" s="251"/>
      <c r="AL119" s="252"/>
      <c r="AM119" s="261">
        <f>18021815.26+319658.4</f>
        <v>18341473.66</v>
      </c>
      <c r="AN119" s="262"/>
      <c r="AO119" s="262"/>
      <c r="AP119" s="262"/>
      <c r="AQ119" s="262"/>
      <c r="AR119" s="262"/>
      <c r="AS119" s="262"/>
      <c r="AT119" s="262"/>
      <c r="AU119" s="262"/>
      <c r="AV119" s="262"/>
      <c r="AW119" s="263"/>
      <c r="AX119" s="261">
        <f>AM119</f>
        <v>18341473.66</v>
      </c>
      <c r="AY119" s="262"/>
      <c r="AZ119" s="262"/>
      <c r="BA119" s="262"/>
      <c r="BB119" s="262"/>
      <c r="BC119" s="262"/>
      <c r="BD119" s="262"/>
      <c r="BE119" s="262"/>
      <c r="BF119" s="262"/>
      <c r="BG119" s="262"/>
      <c r="BH119" s="262"/>
      <c r="BI119" s="263"/>
      <c r="BJ119" s="261"/>
      <c r="BK119" s="262"/>
      <c r="BL119" s="262"/>
      <c r="BM119" s="262"/>
      <c r="BN119" s="262"/>
      <c r="BO119" s="262"/>
      <c r="BP119" s="262"/>
      <c r="BQ119" s="262"/>
      <c r="BR119" s="262"/>
      <c r="BS119" s="262"/>
      <c r="BT119" s="262"/>
      <c r="BU119" s="263"/>
      <c r="BV119" s="261">
        <f>17869822.1+319658.4</f>
        <v>18189480.5</v>
      </c>
      <c r="BW119" s="262"/>
      <c r="BX119" s="262"/>
      <c r="BY119" s="262"/>
      <c r="BZ119" s="262"/>
      <c r="CA119" s="262"/>
      <c r="CB119" s="262"/>
      <c r="CC119" s="262"/>
      <c r="CD119" s="262"/>
      <c r="CE119" s="262"/>
      <c r="CF119" s="263"/>
      <c r="CG119" s="261">
        <f>BV119</f>
        <v>18189480.5</v>
      </c>
      <c r="CH119" s="262"/>
      <c r="CI119" s="262"/>
      <c r="CJ119" s="262"/>
      <c r="CK119" s="262"/>
      <c r="CL119" s="262"/>
      <c r="CM119" s="262"/>
      <c r="CN119" s="262"/>
      <c r="CO119" s="262"/>
      <c r="CP119" s="262"/>
      <c r="CQ119" s="262"/>
      <c r="CR119" s="263"/>
      <c r="CS119" s="253"/>
      <c r="CT119" s="254"/>
      <c r="CU119" s="254"/>
      <c r="CV119" s="254"/>
      <c r="CW119" s="254"/>
      <c r="CX119" s="254"/>
      <c r="CY119" s="254"/>
      <c r="CZ119" s="254"/>
      <c r="DA119" s="254"/>
      <c r="DB119" s="254"/>
      <c r="DC119" s="254"/>
      <c r="DD119" s="255"/>
    </row>
    <row r="120" spans="1:108" ht="58.5" customHeight="1">
      <c r="A120" s="49"/>
      <c r="B120" s="281" t="s">
        <v>207</v>
      </c>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2"/>
      <c r="Z120" s="250" t="s">
        <v>208</v>
      </c>
      <c r="AA120" s="251"/>
      <c r="AB120" s="251"/>
      <c r="AC120" s="251"/>
      <c r="AD120" s="251"/>
      <c r="AE120" s="251"/>
      <c r="AF120" s="251"/>
      <c r="AG120" s="251"/>
      <c r="AH120" s="251"/>
      <c r="AI120" s="251"/>
      <c r="AJ120" s="251"/>
      <c r="AK120" s="251"/>
      <c r="AL120" s="252"/>
      <c r="AM120" s="261">
        <f>AM122</f>
        <v>17455761.13</v>
      </c>
      <c r="AN120" s="262"/>
      <c r="AO120" s="262"/>
      <c r="AP120" s="262"/>
      <c r="AQ120" s="262"/>
      <c r="AR120" s="262"/>
      <c r="AS120" s="262"/>
      <c r="AT120" s="262"/>
      <c r="AU120" s="262"/>
      <c r="AV120" s="262"/>
      <c r="AW120" s="263"/>
      <c r="AX120" s="261">
        <f>AM120</f>
        <v>17455761.13</v>
      </c>
      <c r="AY120" s="262"/>
      <c r="AZ120" s="262"/>
      <c r="BA120" s="262"/>
      <c r="BB120" s="262"/>
      <c r="BC120" s="262"/>
      <c r="BD120" s="262"/>
      <c r="BE120" s="262"/>
      <c r="BF120" s="262"/>
      <c r="BG120" s="262"/>
      <c r="BH120" s="262"/>
      <c r="BI120" s="263"/>
      <c r="BJ120" s="261"/>
      <c r="BK120" s="262"/>
      <c r="BL120" s="262"/>
      <c r="BM120" s="262"/>
      <c r="BN120" s="262"/>
      <c r="BO120" s="262"/>
      <c r="BP120" s="262"/>
      <c r="BQ120" s="262"/>
      <c r="BR120" s="262"/>
      <c r="BS120" s="262"/>
      <c r="BT120" s="262"/>
      <c r="BU120" s="263"/>
      <c r="BV120" s="261">
        <f>BV122</f>
        <v>16112458.86</v>
      </c>
      <c r="BW120" s="262"/>
      <c r="BX120" s="262"/>
      <c r="BY120" s="262"/>
      <c r="BZ120" s="262"/>
      <c r="CA120" s="262"/>
      <c r="CB120" s="262"/>
      <c r="CC120" s="262"/>
      <c r="CD120" s="262"/>
      <c r="CE120" s="262"/>
      <c r="CF120" s="263"/>
      <c r="CG120" s="261">
        <f>BV120</f>
        <v>16112458.86</v>
      </c>
      <c r="CH120" s="262"/>
      <c r="CI120" s="262"/>
      <c r="CJ120" s="262"/>
      <c r="CK120" s="262"/>
      <c r="CL120" s="262"/>
      <c r="CM120" s="262"/>
      <c r="CN120" s="262"/>
      <c r="CO120" s="262"/>
      <c r="CP120" s="262"/>
      <c r="CQ120" s="262"/>
      <c r="CR120" s="263"/>
      <c r="CS120" s="253"/>
      <c r="CT120" s="254"/>
      <c r="CU120" s="254"/>
      <c r="CV120" s="254"/>
      <c r="CW120" s="254"/>
      <c r="CX120" s="254"/>
      <c r="CY120" s="254"/>
      <c r="CZ120" s="254"/>
      <c r="DA120" s="254"/>
      <c r="DB120" s="254"/>
      <c r="DC120" s="254"/>
      <c r="DD120" s="255"/>
    </row>
    <row r="121" spans="1:108" ht="15" customHeight="1">
      <c r="A121" s="50"/>
      <c r="B121" s="264" t="s">
        <v>30</v>
      </c>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5"/>
      <c r="Z121" s="239"/>
      <c r="AA121" s="240"/>
      <c r="AB121" s="240"/>
      <c r="AC121" s="240"/>
      <c r="AD121" s="240"/>
      <c r="AE121" s="240"/>
      <c r="AF121" s="240"/>
      <c r="AG121" s="240"/>
      <c r="AH121" s="240"/>
      <c r="AI121" s="240"/>
      <c r="AJ121" s="240"/>
      <c r="AK121" s="240"/>
      <c r="AL121" s="241"/>
      <c r="AM121" s="242"/>
      <c r="AN121" s="243"/>
      <c r="AO121" s="243"/>
      <c r="AP121" s="243"/>
      <c r="AQ121" s="243"/>
      <c r="AR121" s="243"/>
      <c r="AS121" s="243"/>
      <c r="AT121" s="243"/>
      <c r="AU121" s="243"/>
      <c r="AV121" s="243"/>
      <c r="AW121" s="244"/>
      <c r="AX121" s="242"/>
      <c r="AY121" s="243"/>
      <c r="AZ121" s="243"/>
      <c r="BA121" s="243"/>
      <c r="BB121" s="243"/>
      <c r="BC121" s="243"/>
      <c r="BD121" s="243"/>
      <c r="BE121" s="243"/>
      <c r="BF121" s="243"/>
      <c r="BG121" s="243"/>
      <c r="BH121" s="243"/>
      <c r="BI121" s="244"/>
      <c r="BJ121" s="242"/>
      <c r="BK121" s="243"/>
      <c r="BL121" s="243"/>
      <c r="BM121" s="243"/>
      <c r="BN121" s="243"/>
      <c r="BO121" s="243"/>
      <c r="BP121" s="243"/>
      <c r="BQ121" s="243"/>
      <c r="BR121" s="243"/>
      <c r="BS121" s="243"/>
      <c r="BT121" s="243"/>
      <c r="BU121" s="244"/>
      <c r="BV121" s="242"/>
      <c r="BW121" s="243"/>
      <c r="BX121" s="243"/>
      <c r="BY121" s="243"/>
      <c r="BZ121" s="243"/>
      <c r="CA121" s="243"/>
      <c r="CB121" s="243"/>
      <c r="CC121" s="243"/>
      <c r="CD121" s="243"/>
      <c r="CE121" s="243"/>
      <c r="CF121" s="244"/>
      <c r="CG121" s="278"/>
      <c r="CH121" s="279"/>
      <c r="CI121" s="279"/>
      <c r="CJ121" s="279"/>
      <c r="CK121" s="279"/>
      <c r="CL121" s="279"/>
      <c r="CM121" s="279"/>
      <c r="CN121" s="279"/>
      <c r="CO121" s="279"/>
      <c r="CP121" s="279"/>
      <c r="CQ121" s="279"/>
      <c r="CR121" s="280"/>
      <c r="CS121" s="245"/>
      <c r="CT121" s="246"/>
      <c r="CU121" s="246"/>
      <c r="CV121" s="246"/>
      <c r="CW121" s="246"/>
      <c r="CX121" s="246"/>
      <c r="CY121" s="246"/>
      <c r="CZ121" s="246"/>
      <c r="DA121" s="246"/>
      <c r="DB121" s="246"/>
      <c r="DC121" s="246"/>
      <c r="DD121" s="247"/>
    </row>
    <row r="122" spans="1:108" ht="15" customHeight="1">
      <c r="A122" s="49"/>
      <c r="B122" s="281" t="s">
        <v>209</v>
      </c>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2"/>
      <c r="Z122" s="250" t="s">
        <v>210</v>
      </c>
      <c r="AA122" s="251"/>
      <c r="AB122" s="251"/>
      <c r="AC122" s="251"/>
      <c r="AD122" s="251"/>
      <c r="AE122" s="251"/>
      <c r="AF122" s="251"/>
      <c r="AG122" s="251"/>
      <c r="AH122" s="251"/>
      <c r="AI122" s="251"/>
      <c r="AJ122" s="251"/>
      <c r="AK122" s="251"/>
      <c r="AL122" s="252"/>
      <c r="AM122" s="261">
        <f>AM123+AM124</f>
        <v>17455761.13</v>
      </c>
      <c r="AN122" s="262"/>
      <c r="AO122" s="262"/>
      <c r="AP122" s="262"/>
      <c r="AQ122" s="262"/>
      <c r="AR122" s="262"/>
      <c r="AS122" s="262"/>
      <c r="AT122" s="262"/>
      <c r="AU122" s="262"/>
      <c r="AV122" s="262"/>
      <c r="AW122" s="263"/>
      <c r="AX122" s="261">
        <f aca="true" t="shared" si="1" ref="AX122:AX130">AM122</f>
        <v>17455761.13</v>
      </c>
      <c r="AY122" s="262"/>
      <c r="AZ122" s="262"/>
      <c r="BA122" s="262"/>
      <c r="BB122" s="262"/>
      <c r="BC122" s="262"/>
      <c r="BD122" s="262"/>
      <c r="BE122" s="262"/>
      <c r="BF122" s="262"/>
      <c r="BG122" s="262"/>
      <c r="BH122" s="262"/>
      <c r="BI122" s="263"/>
      <c r="BJ122" s="261"/>
      <c r="BK122" s="262"/>
      <c r="BL122" s="262"/>
      <c r="BM122" s="262"/>
      <c r="BN122" s="262"/>
      <c r="BO122" s="262"/>
      <c r="BP122" s="262"/>
      <c r="BQ122" s="262"/>
      <c r="BR122" s="262"/>
      <c r="BS122" s="262"/>
      <c r="BT122" s="262"/>
      <c r="BU122" s="263"/>
      <c r="BV122" s="261">
        <f>BV123+BV124</f>
        <v>16112458.86</v>
      </c>
      <c r="BW122" s="262"/>
      <c r="BX122" s="262"/>
      <c r="BY122" s="262"/>
      <c r="BZ122" s="262"/>
      <c r="CA122" s="262"/>
      <c r="CB122" s="262"/>
      <c r="CC122" s="262"/>
      <c r="CD122" s="262"/>
      <c r="CE122" s="262"/>
      <c r="CF122" s="263"/>
      <c r="CG122" s="261">
        <f aca="true" t="shared" si="2" ref="CG122:CG129">BV122</f>
        <v>16112458.86</v>
      </c>
      <c r="CH122" s="262"/>
      <c r="CI122" s="262"/>
      <c r="CJ122" s="262"/>
      <c r="CK122" s="262"/>
      <c r="CL122" s="262"/>
      <c r="CM122" s="262"/>
      <c r="CN122" s="262"/>
      <c r="CO122" s="262"/>
      <c r="CP122" s="262"/>
      <c r="CQ122" s="262"/>
      <c r="CR122" s="263"/>
      <c r="CS122" s="253"/>
      <c r="CT122" s="254"/>
      <c r="CU122" s="254"/>
      <c r="CV122" s="254"/>
      <c r="CW122" s="254"/>
      <c r="CX122" s="254"/>
      <c r="CY122" s="254"/>
      <c r="CZ122" s="254"/>
      <c r="DA122" s="254"/>
      <c r="DB122" s="254"/>
      <c r="DC122" s="254"/>
      <c r="DD122" s="255"/>
    </row>
    <row r="123" spans="1:108" ht="15" customHeight="1">
      <c r="A123" s="49"/>
      <c r="B123" s="281" t="s">
        <v>211</v>
      </c>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2"/>
      <c r="Z123" s="250" t="s">
        <v>212</v>
      </c>
      <c r="AA123" s="251"/>
      <c r="AB123" s="251"/>
      <c r="AC123" s="251"/>
      <c r="AD123" s="251"/>
      <c r="AE123" s="251"/>
      <c r="AF123" s="251"/>
      <c r="AG123" s="251"/>
      <c r="AH123" s="251"/>
      <c r="AI123" s="251"/>
      <c r="AJ123" s="251"/>
      <c r="AK123" s="251"/>
      <c r="AL123" s="252"/>
      <c r="AM123" s="261"/>
      <c r="AN123" s="262"/>
      <c r="AO123" s="262"/>
      <c r="AP123" s="262"/>
      <c r="AQ123" s="262"/>
      <c r="AR123" s="262"/>
      <c r="AS123" s="262"/>
      <c r="AT123" s="262"/>
      <c r="AU123" s="262"/>
      <c r="AV123" s="262"/>
      <c r="AW123" s="263"/>
      <c r="AX123" s="261">
        <f t="shared" si="1"/>
        <v>0</v>
      </c>
      <c r="AY123" s="262"/>
      <c r="AZ123" s="262"/>
      <c r="BA123" s="262"/>
      <c r="BB123" s="262"/>
      <c r="BC123" s="262"/>
      <c r="BD123" s="262"/>
      <c r="BE123" s="262"/>
      <c r="BF123" s="262"/>
      <c r="BG123" s="262"/>
      <c r="BH123" s="262"/>
      <c r="BI123" s="263"/>
      <c r="BJ123" s="261"/>
      <c r="BK123" s="262"/>
      <c r="BL123" s="262"/>
      <c r="BM123" s="262"/>
      <c r="BN123" s="262"/>
      <c r="BO123" s="262"/>
      <c r="BP123" s="262"/>
      <c r="BQ123" s="262"/>
      <c r="BR123" s="262"/>
      <c r="BS123" s="262"/>
      <c r="BT123" s="262"/>
      <c r="BU123" s="263"/>
      <c r="BV123" s="261"/>
      <c r="BW123" s="262"/>
      <c r="BX123" s="262"/>
      <c r="BY123" s="262"/>
      <c r="BZ123" s="262"/>
      <c r="CA123" s="262"/>
      <c r="CB123" s="262"/>
      <c r="CC123" s="262"/>
      <c r="CD123" s="262"/>
      <c r="CE123" s="262"/>
      <c r="CF123" s="263"/>
      <c r="CG123" s="261">
        <f t="shared" si="2"/>
        <v>0</v>
      </c>
      <c r="CH123" s="262"/>
      <c r="CI123" s="262"/>
      <c r="CJ123" s="262"/>
      <c r="CK123" s="262"/>
      <c r="CL123" s="262"/>
      <c r="CM123" s="262"/>
      <c r="CN123" s="262"/>
      <c r="CO123" s="262"/>
      <c r="CP123" s="262"/>
      <c r="CQ123" s="262"/>
      <c r="CR123" s="263"/>
      <c r="CS123" s="253"/>
      <c r="CT123" s="254"/>
      <c r="CU123" s="254"/>
      <c r="CV123" s="254"/>
      <c r="CW123" s="254"/>
      <c r="CX123" s="254"/>
      <c r="CY123" s="254"/>
      <c r="CZ123" s="254"/>
      <c r="DA123" s="254"/>
      <c r="DB123" s="254"/>
      <c r="DC123" s="254"/>
      <c r="DD123" s="255"/>
    </row>
    <row r="124" spans="1:108" ht="18.75">
      <c r="A124" s="49"/>
      <c r="B124" s="281" t="s">
        <v>213</v>
      </c>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2"/>
      <c r="Z124" s="250" t="s">
        <v>214</v>
      </c>
      <c r="AA124" s="251"/>
      <c r="AB124" s="251"/>
      <c r="AC124" s="251"/>
      <c r="AD124" s="251"/>
      <c r="AE124" s="251"/>
      <c r="AF124" s="251"/>
      <c r="AG124" s="251"/>
      <c r="AH124" s="251"/>
      <c r="AI124" s="251"/>
      <c r="AJ124" s="251"/>
      <c r="AK124" s="251"/>
      <c r="AL124" s="252"/>
      <c r="AM124" s="261">
        <f>12762889.84+4692871.29</f>
        <v>17455761.13</v>
      </c>
      <c r="AN124" s="262"/>
      <c r="AO124" s="262"/>
      <c r="AP124" s="262"/>
      <c r="AQ124" s="262"/>
      <c r="AR124" s="262"/>
      <c r="AS124" s="262"/>
      <c r="AT124" s="262"/>
      <c r="AU124" s="262"/>
      <c r="AV124" s="262"/>
      <c r="AW124" s="263"/>
      <c r="AX124" s="261">
        <f t="shared" si="1"/>
        <v>17455761.13</v>
      </c>
      <c r="AY124" s="262"/>
      <c r="AZ124" s="262"/>
      <c r="BA124" s="262"/>
      <c r="BB124" s="262"/>
      <c r="BC124" s="262"/>
      <c r="BD124" s="262"/>
      <c r="BE124" s="262"/>
      <c r="BF124" s="262"/>
      <c r="BG124" s="262"/>
      <c r="BH124" s="262"/>
      <c r="BI124" s="263"/>
      <c r="BJ124" s="261"/>
      <c r="BK124" s="262"/>
      <c r="BL124" s="262"/>
      <c r="BM124" s="262"/>
      <c r="BN124" s="262"/>
      <c r="BO124" s="262"/>
      <c r="BP124" s="262"/>
      <c r="BQ124" s="262"/>
      <c r="BR124" s="262"/>
      <c r="BS124" s="262"/>
      <c r="BT124" s="262"/>
      <c r="BU124" s="263"/>
      <c r="BV124" s="261">
        <f>11452061.89+4660396.97</f>
        <v>16112458.86</v>
      </c>
      <c r="BW124" s="262"/>
      <c r="BX124" s="262"/>
      <c r="BY124" s="262"/>
      <c r="BZ124" s="262"/>
      <c r="CA124" s="262"/>
      <c r="CB124" s="262"/>
      <c r="CC124" s="262"/>
      <c r="CD124" s="262"/>
      <c r="CE124" s="262"/>
      <c r="CF124" s="263"/>
      <c r="CG124" s="261">
        <f t="shared" si="2"/>
        <v>16112458.86</v>
      </c>
      <c r="CH124" s="262"/>
      <c r="CI124" s="262"/>
      <c r="CJ124" s="262"/>
      <c r="CK124" s="262"/>
      <c r="CL124" s="262"/>
      <c r="CM124" s="262"/>
      <c r="CN124" s="262"/>
      <c r="CO124" s="262"/>
      <c r="CP124" s="262"/>
      <c r="CQ124" s="262"/>
      <c r="CR124" s="263"/>
      <c r="CS124" s="253"/>
      <c r="CT124" s="254"/>
      <c r="CU124" s="254"/>
      <c r="CV124" s="254"/>
      <c r="CW124" s="254"/>
      <c r="CX124" s="254"/>
      <c r="CY124" s="254"/>
      <c r="CZ124" s="254"/>
      <c r="DA124" s="254"/>
      <c r="DB124" s="254"/>
      <c r="DC124" s="254"/>
      <c r="DD124" s="255"/>
    </row>
    <row r="125" spans="1:108" ht="45" customHeight="1">
      <c r="A125" s="49"/>
      <c r="B125" s="256" t="s">
        <v>215</v>
      </c>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7"/>
      <c r="Z125" s="250" t="s">
        <v>216</v>
      </c>
      <c r="AA125" s="251"/>
      <c r="AB125" s="251"/>
      <c r="AC125" s="251"/>
      <c r="AD125" s="251"/>
      <c r="AE125" s="251"/>
      <c r="AF125" s="251"/>
      <c r="AG125" s="251"/>
      <c r="AH125" s="251"/>
      <c r="AI125" s="251"/>
      <c r="AJ125" s="251"/>
      <c r="AK125" s="251"/>
      <c r="AL125" s="252"/>
      <c r="AM125" s="261">
        <f>33326.6+35250</f>
        <v>68576.6</v>
      </c>
      <c r="AN125" s="262"/>
      <c r="AO125" s="262"/>
      <c r="AP125" s="262"/>
      <c r="AQ125" s="262"/>
      <c r="AR125" s="262"/>
      <c r="AS125" s="262"/>
      <c r="AT125" s="262"/>
      <c r="AU125" s="262"/>
      <c r="AV125" s="262"/>
      <c r="AW125" s="263"/>
      <c r="AX125" s="261">
        <f t="shared" si="1"/>
        <v>68576.6</v>
      </c>
      <c r="AY125" s="262"/>
      <c r="AZ125" s="262"/>
      <c r="BA125" s="262"/>
      <c r="BB125" s="262"/>
      <c r="BC125" s="262"/>
      <c r="BD125" s="262"/>
      <c r="BE125" s="262"/>
      <c r="BF125" s="262"/>
      <c r="BG125" s="262"/>
      <c r="BH125" s="262"/>
      <c r="BI125" s="263"/>
      <c r="BJ125" s="52"/>
      <c r="BK125" s="53"/>
      <c r="BL125" s="53"/>
      <c r="BM125" s="53"/>
      <c r="BN125" s="53"/>
      <c r="BO125" s="53"/>
      <c r="BP125" s="53"/>
      <c r="BQ125" s="53"/>
      <c r="BR125" s="53"/>
      <c r="BS125" s="53"/>
      <c r="BT125" s="53"/>
      <c r="BU125" s="54"/>
      <c r="BV125" s="261">
        <f>33326.6+35250</f>
        <v>68576.6</v>
      </c>
      <c r="BW125" s="262"/>
      <c r="BX125" s="262"/>
      <c r="BY125" s="262"/>
      <c r="BZ125" s="262"/>
      <c r="CA125" s="262"/>
      <c r="CB125" s="262"/>
      <c r="CC125" s="262"/>
      <c r="CD125" s="262"/>
      <c r="CE125" s="262"/>
      <c r="CF125" s="263"/>
      <c r="CG125" s="261">
        <f t="shared" si="2"/>
        <v>68576.6</v>
      </c>
      <c r="CH125" s="262"/>
      <c r="CI125" s="262"/>
      <c r="CJ125" s="262"/>
      <c r="CK125" s="262"/>
      <c r="CL125" s="262"/>
      <c r="CM125" s="262"/>
      <c r="CN125" s="262"/>
      <c r="CO125" s="262"/>
      <c r="CP125" s="262"/>
      <c r="CQ125" s="262"/>
      <c r="CR125" s="263"/>
      <c r="CS125" s="55"/>
      <c r="CT125" s="56"/>
      <c r="CU125" s="56"/>
      <c r="CV125" s="56"/>
      <c r="CW125" s="56"/>
      <c r="CX125" s="56"/>
      <c r="CY125" s="56"/>
      <c r="CZ125" s="56"/>
      <c r="DA125" s="56"/>
      <c r="DB125" s="56"/>
      <c r="DC125" s="56"/>
      <c r="DD125" s="57"/>
    </row>
    <row r="126" spans="1:108" ht="45" customHeight="1">
      <c r="A126" s="49"/>
      <c r="B126" s="256" t="s">
        <v>217</v>
      </c>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7"/>
      <c r="Z126" s="250" t="s">
        <v>218</v>
      </c>
      <c r="AA126" s="251"/>
      <c r="AB126" s="251"/>
      <c r="AC126" s="251"/>
      <c r="AD126" s="251"/>
      <c r="AE126" s="251"/>
      <c r="AF126" s="251"/>
      <c r="AG126" s="251"/>
      <c r="AH126" s="251"/>
      <c r="AI126" s="251"/>
      <c r="AJ126" s="251"/>
      <c r="AK126" s="251"/>
      <c r="AL126" s="252"/>
      <c r="AM126" s="261">
        <f>AM127+AM129</f>
        <v>134458.07</v>
      </c>
      <c r="AN126" s="262"/>
      <c r="AO126" s="262"/>
      <c r="AP126" s="262"/>
      <c r="AQ126" s="262"/>
      <c r="AR126" s="262"/>
      <c r="AS126" s="262"/>
      <c r="AT126" s="262"/>
      <c r="AU126" s="262"/>
      <c r="AV126" s="262"/>
      <c r="AW126" s="263"/>
      <c r="AX126" s="261">
        <f t="shared" si="1"/>
        <v>134458.07</v>
      </c>
      <c r="AY126" s="262"/>
      <c r="AZ126" s="262"/>
      <c r="BA126" s="262"/>
      <c r="BB126" s="262"/>
      <c r="BC126" s="262"/>
      <c r="BD126" s="262"/>
      <c r="BE126" s="262"/>
      <c r="BF126" s="262"/>
      <c r="BG126" s="262"/>
      <c r="BH126" s="262"/>
      <c r="BI126" s="263"/>
      <c r="BJ126" s="261"/>
      <c r="BK126" s="262"/>
      <c r="BL126" s="262"/>
      <c r="BM126" s="262"/>
      <c r="BN126" s="262"/>
      <c r="BO126" s="262"/>
      <c r="BP126" s="262"/>
      <c r="BQ126" s="262"/>
      <c r="BR126" s="262"/>
      <c r="BS126" s="262"/>
      <c r="BT126" s="262"/>
      <c r="BU126" s="263"/>
      <c r="BV126" s="261">
        <f>BV127+BV129</f>
        <v>115734.70000000001</v>
      </c>
      <c r="BW126" s="262"/>
      <c r="BX126" s="262"/>
      <c r="BY126" s="262"/>
      <c r="BZ126" s="262"/>
      <c r="CA126" s="262"/>
      <c r="CB126" s="262"/>
      <c r="CC126" s="262"/>
      <c r="CD126" s="262"/>
      <c r="CE126" s="262"/>
      <c r="CF126" s="263"/>
      <c r="CG126" s="261">
        <f t="shared" si="2"/>
        <v>115734.70000000001</v>
      </c>
      <c r="CH126" s="262"/>
      <c r="CI126" s="262"/>
      <c r="CJ126" s="262"/>
      <c r="CK126" s="262"/>
      <c r="CL126" s="262"/>
      <c r="CM126" s="262"/>
      <c r="CN126" s="262"/>
      <c r="CO126" s="262"/>
      <c r="CP126" s="262"/>
      <c r="CQ126" s="262"/>
      <c r="CR126" s="263"/>
      <c r="CS126" s="253"/>
      <c r="CT126" s="254"/>
      <c r="CU126" s="254"/>
      <c r="CV126" s="254"/>
      <c r="CW126" s="254"/>
      <c r="CX126" s="254"/>
      <c r="CY126" s="254"/>
      <c r="CZ126" s="254"/>
      <c r="DA126" s="254"/>
      <c r="DB126" s="254"/>
      <c r="DC126" s="254"/>
      <c r="DD126" s="255"/>
    </row>
    <row r="127" spans="1:108" ht="38.25" customHeight="1">
      <c r="A127" s="49"/>
      <c r="B127" s="256" t="s">
        <v>219</v>
      </c>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7"/>
      <c r="Z127" s="250" t="s">
        <v>220</v>
      </c>
      <c r="AA127" s="251"/>
      <c r="AB127" s="251"/>
      <c r="AC127" s="251"/>
      <c r="AD127" s="251"/>
      <c r="AE127" s="251"/>
      <c r="AF127" s="251"/>
      <c r="AG127" s="251"/>
      <c r="AH127" s="251"/>
      <c r="AI127" s="251"/>
      <c r="AJ127" s="251"/>
      <c r="AK127" s="251"/>
      <c r="AL127" s="252"/>
      <c r="AM127" s="261">
        <f>AM128</f>
        <v>84458.07</v>
      </c>
      <c r="AN127" s="262"/>
      <c r="AO127" s="262"/>
      <c r="AP127" s="262"/>
      <c r="AQ127" s="262"/>
      <c r="AR127" s="262"/>
      <c r="AS127" s="262"/>
      <c r="AT127" s="262"/>
      <c r="AU127" s="262"/>
      <c r="AV127" s="262"/>
      <c r="AW127" s="263"/>
      <c r="AX127" s="261">
        <f t="shared" si="1"/>
        <v>84458.07</v>
      </c>
      <c r="AY127" s="262"/>
      <c r="AZ127" s="262"/>
      <c r="BA127" s="262"/>
      <c r="BB127" s="262"/>
      <c r="BC127" s="262"/>
      <c r="BD127" s="262"/>
      <c r="BE127" s="262"/>
      <c r="BF127" s="262"/>
      <c r="BG127" s="262"/>
      <c r="BH127" s="262"/>
      <c r="BI127" s="263"/>
      <c r="BJ127" s="261"/>
      <c r="BK127" s="262"/>
      <c r="BL127" s="262"/>
      <c r="BM127" s="262"/>
      <c r="BN127" s="262"/>
      <c r="BO127" s="262"/>
      <c r="BP127" s="262"/>
      <c r="BQ127" s="262"/>
      <c r="BR127" s="262"/>
      <c r="BS127" s="262"/>
      <c r="BT127" s="262"/>
      <c r="BU127" s="263"/>
      <c r="BV127" s="261">
        <f>BV128</f>
        <v>84458.07</v>
      </c>
      <c r="BW127" s="262"/>
      <c r="BX127" s="262"/>
      <c r="BY127" s="262"/>
      <c r="BZ127" s="262"/>
      <c r="CA127" s="262"/>
      <c r="CB127" s="262"/>
      <c r="CC127" s="262"/>
      <c r="CD127" s="262"/>
      <c r="CE127" s="262"/>
      <c r="CF127" s="263"/>
      <c r="CG127" s="261">
        <f t="shared" si="2"/>
        <v>84458.07</v>
      </c>
      <c r="CH127" s="262"/>
      <c r="CI127" s="262"/>
      <c r="CJ127" s="262"/>
      <c r="CK127" s="262"/>
      <c r="CL127" s="262"/>
      <c r="CM127" s="262"/>
      <c r="CN127" s="262"/>
      <c r="CO127" s="262"/>
      <c r="CP127" s="262"/>
      <c r="CQ127" s="262"/>
      <c r="CR127" s="263"/>
      <c r="CS127" s="253"/>
      <c r="CT127" s="254"/>
      <c r="CU127" s="254"/>
      <c r="CV127" s="254"/>
      <c r="CW127" s="254"/>
      <c r="CX127" s="254"/>
      <c r="CY127" s="254"/>
      <c r="CZ127" s="254"/>
      <c r="DA127" s="254"/>
      <c r="DB127" s="254"/>
      <c r="DC127" s="254"/>
      <c r="DD127" s="255"/>
    </row>
    <row r="128" spans="1:108" ht="36" customHeight="1">
      <c r="A128" s="49"/>
      <c r="B128" s="256" t="s">
        <v>219</v>
      </c>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7"/>
      <c r="Z128" s="250" t="s">
        <v>221</v>
      </c>
      <c r="AA128" s="251"/>
      <c r="AB128" s="251"/>
      <c r="AC128" s="251"/>
      <c r="AD128" s="251"/>
      <c r="AE128" s="251"/>
      <c r="AF128" s="251"/>
      <c r="AG128" s="251"/>
      <c r="AH128" s="251"/>
      <c r="AI128" s="251"/>
      <c r="AJ128" s="251"/>
      <c r="AK128" s="251"/>
      <c r="AL128" s="252"/>
      <c r="AM128" s="261">
        <v>84458.07</v>
      </c>
      <c r="AN128" s="262"/>
      <c r="AO128" s="262"/>
      <c r="AP128" s="262"/>
      <c r="AQ128" s="262"/>
      <c r="AR128" s="262"/>
      <c r="AS128" s="262"/>
      <c r="AT128" s="262"/>
      <c r="AU128" s="262"/>
      <c r="AV128" s="262"/>
      <c r="AW128" s="263"/>
      <c r="AX128" s="261">
        <f t="shared" si="1"/>
        <v>84458.07</v>
      </c>
      <c r="AY128" s="262"/>
      <c r="AZ128" s="262"/>
      <c r="BA128" s="262"/>
      <c r="BB128" s="262"/>
      <c r="BC128" s="262"/>
      <c r="BD128" s="262"/>
      <c r="BE128" s="262"/>
      <c r="BF128" s="262"/>
      <c r="BG128" s="262"/>
      <c r="BH128" s="262"/>
      <c r="BI128" s="263"/>
      <c r="BJ128" s="261"/>
      <c r="BK128" s="262"/>
      <c r="BL128" s="262"/>
      <c r="BM128" s="262"/>
      <c r="BN128" s="262"/>
      <c r="BO128" s="262"/>
      <c r="BP128" s="262"/>
      <c r="BQ128" s="262"/>
      <c r="BR128" s="262"/>
      <c r="BS128" s="262"/>
      <c r="BT128" s="262"/>
      <c r="BU128" s="263"/>
      <c r="BV128" s="261">
        <v>84458.07</v>
      </c>
      <c r="BW128" s="262"/>
      <c r="BX128" s="262"/>
      <c r="BY128" s="262"/>
      <c r="BZ128" s="262"/>
      <c r="CA128" s="262"/>
      <c r="CB128" s="262"/>
      <c r="CC128" s="262"/>
      <c r="CD128" s="262"/>
      <c r="CE128" s="262"/>
      <c r="CF128" s="263"/>
      <c r="CG128" s="261">
        <f t="shared" si="2"/>
        <v>84458.07</v>
      </c>
      <c r="CH128" s="262"/>
      <c r="CI128" s="262"/>
      <c r="CJ128" s="262"/>
      <c r="CK128" s="262"/>
      <c r="CL128" s="262"/>
      <c r="CM128" s="262"/>
      <c r="CN128" s="262"/>
      <c r="CO128" s="262"/>
      <c r="CP128" s="262"/>
      <c r="CQ128" s="262"/>
      <c r="CR128" s="263"/>
      <c r="CS128" s="253"/>
      <c r="CT128" s="254"/>
      <c r="CU128" s="254"/>
      <c r="CV128" s="254"/>
      <c r="CW128" s="254"/>
      <c r="CX128" s="254"/>
      <c r="CY128" s="254"/>
      <c r="CZ128" s="254"/>
      <c r="DA128" s="254"/>
      <c r="DB128" s="254"/>
      <c r="DC128" s="254"/>
      <c r="DD128" s="255"/>
    </row>
    <row r="129" spans="1:108" ht="18.75" customHeight="1">
      <c r="A129" s="49"/>
      <c r="B129" s="281" t="s">
        <v>222</v>
      </c>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2"/>
      <c r="Z129" s="250" t="s">
        <v>223</v>
      </c>
      <c r="AA129" s="251"/>
      <c r="AB129" s="251"/>
      <c r="AC129" s="251"/>
      <c r="AD129" s="251"/>
      <c r="AE129" s="251"/>
      <c r="AF129" s="251"/>
      <c r="AG129" s="251"/>
      <c r="AH129" s="251"/>
      <c r="AI129" s="251"/>
      <c r="AJ129" s="251"/>
      <c r="AK129" s="251"/>
      <c r="AL129" s="252"/>
      <c r="AM129" s="261">
        <f>AM130</f>
        <v>50000</v>
      </c>
      <c r="AN129" s="262"/>
      <c r="AO129" s="262"/>
      <c r="AP129" s="262"/>
      <c r="AQ129" s="262"/>
      <c r="AR129" s="262"/>
      <c r="AS129" s="262"/>
      <c r="AT129" s="262"/>
      <c r="AU129" s="262"/>
      <c r="AV129" s="262"/>
      <c r="AW129" s="263"/>
      <c r="AX129" s="261">
        <f t="shared" si="1"/>
        <v>50000</v>
      </c>
      <c r="AY129" s="262"/>
      <c r="AZ129" s="262"/>
      <c r="BA129" s="262"/>
      <c r="BB129" s="262"/>
      <c r="BC129" s="262"/>
      <c r="BD129" s="262"/>
      <c r="BE129" s="262"/>
      <c r="BF129" s="262"/>
      <c r="BG129" s="262"/>
      <c r="BH129" s="262"/>
      <c r="BI129" s="263"/>
      <c r="BJ129" s="261"/>
      <c r="BK129" s="262"/>
      <c r="BL129" s="262"/>
      <c r="BM129" s="262"/>
      <c r="BN129" s="262"/>
      <c r="BO129" s="262"/>
      <c r="BP129" s="262"/>
      <c r="BQ129" s="262"/>
      <c r="BR129" s="262"/>
      <c r="BS129" s="262"/>
      <c r="BT129" s="262"/>
      <c r="BU129" s="263"/>
      <c r="BV129" s="261">
        <f>BV130</f>
        <v>31276.63</v>
      </c>
      <c r="BW129" s="262"/>
      <c r="BX129" s="262"/>
      <c r="BY129" s="262"/>
      <c r="BZ129" s="262"/>
      <c r="CA129" s="262"/>
      <c r="CB129" s="262"/>
      <c r="CC129" s="262"/>
      <c r="CD129" s="262"/>
      <c r="CE129" s="262"/>
      <c r="CF129" s="263"/>
      <c r="CG129" s="261">
        <f t="shared" si="2"/>
        <v>31276.63</v>
      </c>
      <c r="CH129" s="262"/>
      <c r="CI129" s="262"/>
      <c r="CJ129" s="262"/>
      <c r="CK129" s="262"/>
      <c r="CL129" s="262"/>
      <c r="CM129" s="262"/>
      <c r="CN129" s="262"/>
      <c r="CO129" s="262"/>
      <c r="CP129" s="262"/>
      <c r="CQ129" s="262"/>
      <c r="CR129" s="263"/>
      <c r="CS129" s="253"/>
      <c r="CT129" s="254"/>
      <c r="CU129" s="254"/>
      <c r="CV129" s="254"/>
      <c r="CW129" s="254"/>
      <c r="CX129" s="254"/>
      <c r="CY129" s="254"/>
      <c r="CZ129" s="254"/>
      <c r="DA129" s="254"/>
      <c r="DB129" s="254"/>
      <c r="DC129" s="254"/>
      <c r="DD129" s="255"/>
    </row>
    <row r="130" spans="1:108" ht="45" customHeight="1">
      <c r="A130" s="49"/>
      <c r="B130" s="281" t="s">
        <v>224</v>
      </c>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2"/>
      <c r="Z130" s="250" t="s">
        <v>225</v>
      </c>
      <c r="AA130" s="251"/>
      <c r="AB130" s="251"/>
      <c r="AC130" s="251"/>
      <c r="AD130" s="251"/>
      <c r="AE130" s="251"/>
      <c r="AF130" s="251"/>
      <c r="AG130" s="251"/>
      <c r="AH130" s="251"/>
      <c r="AI130" s="251"/>
      <c r="AJ130" s="251"/>
      <c r="AK130" s="251"/>
      <c r="AL130" s="252"/>
      <c r="AM130" s="261">
        <v>50000</v>
      </c>
      <c r="AN130" s="262"/>
      <c r="AO130" s="262"/>
      <c r="AP130" s="262"/>
      <c r="AQ130" s="262"/>
      <c r="AR130" s="262"/>
      <c r="AS130" s="262"/>
      <c r="AT130" s="262"/>
      <c r="AU130" s="262"/>
      <c r="AV130" s="262"/>
      <c r="AW130" s="263"/>
      <c r="AX130" s="261">
        <f t="shared" si="1"/>
        <v>50000</v>
      </c>
      <c r="AY130" s="262"/>
      <c r="AZ130" s="262"/>
      <c r="BA130" s="262"/>
      <c r="BB130" s="262"/>
      <c r="BC130" s="262"/>
      <c r="BD130" s="262"/>
      <c r="BE130" s="262"/>
      <c r="BF130" s="262"/>
      <c r="BG130" s="262"/>
      <c r="BH130" s="262"/>
      <c r="BI130" s="263"/>
      <c r="BJ130" s="261"/>
      <c r="BK130" s="262"/>
      <c r="BL130" s="262"/>
      <c r="BM130" s="262"/>
      <c r="BN130" s="262"/>
      <c r="BO130" s="262"/>
      <c r="BP130" s="262"/>
      <c r="BQ130" s="262"/>
      <c r="BR130" s="262"/>
      <c r="BS130" s="262"/>
      <c r="BT130" s="262"/>
      <c r="BU130" s="263"/>
      <c r="BV130" s="261">
        <v>31276.63</v>
      </c>
      <c r="BW130" s="262"/>
      <c r="BX130" s="262"/>
      <c r="BY130" s="262"/>
      <c r="BZ130" s="262"/>
      <c r="CA130" s="262"/>
      <c r="CB130" s="262"/>
      <c r="CC130" s="262"/>
      <c r="CD130" s="262"/>
      <c r="CE130" s="262"/>
      <c r="CF130" s="263"/>
      <c r="CG130" s="261">
        <f>BV130</f>
        <v>31276.63</v>
      </c>
      <c r="CH130" s="262"/>
      <c r="CI130" s="262"/>
      <c r="CJ130" s="262"/>
      <c r="CK130" s="262"/>
      <c r="CL130" s="262"/>
      <c r="CM130" s="262"/>
      <c r="CN130" s="262"/>
      <c r="CO130" s="262"/>
      <c r="CP130" s="262"/>
      <c r="CQ130" s="262"/>
      <c r="CR130" s="263"/>
      <c r="CS130" s="253"/>
      <c r="CT130" s="254"/>
      <c r="CU130" s="254"/>
      <c r="CV130" s="254"/>
      <c r="CW130" s="254"/>
      <c r="CX130" s="254"/>
      <c r="CY130" s="254"/>
      <c r="CZ130" s="254"/>
      <c r="DA130" s="254"/>
      <c r="DB130" s="254"/>
      <c r="DC130" s="254"/>
      <c r="DD130" s="255"/>
    </row>
    <row r="131" spans="1:108" ht="18.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row>
    <row r="132" spans="1:108" ht="18.75">
      <c r="A132" s="6"/>
      <c r="B132" s="6"/>
      <c r="C132" s="6"/>
      <c r="D132" s="6"/>
      <c r="E132" s="6"/>
      <c r="F132" s="6"/>
      <c r="G132" s="14" t="s">
        <v>50</v>
      </c>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row>
    <row r="133" spans="1:108" ht="18.75">
      <c r="A133" s="6"/>
      <c r="B133" s="6"/>
      <c r="C133" s="6"/>
      <c r="D133" s="6"/>
      <c r="E133" s="6"/>
      <c r="F133" s="6"/>
      <c r="G133" s="156" t="s">
        <v>88</v>
      </c>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45">
        <v>327609.36</v>
      </c>
      <c r="AP133" s="145"/>
      <c r="AQ133" s="145"/>
      <c r="AR133" s="145"/>
      <c r="AS133" s="145"/>
      <c r="AT133" s="145"/>
      <c r="AU133" s="145"/>
      <c r="AV133" s="145"/>
      <c r="AW133" s="145"/>
      <c r="AX133" s="145"/>
      <c r="AY133" s="145"/>
      <c r="AZ133" s="145"/>
      <c r="BA133" s="145"/>
      <c r="BB133" s="145"/>
      <c r="BC133" s="145"/>
      <c r="BD133" s="145"/>
      <c r="BE133" s="145"/>
      <c r="BF133" s="145"/>
      <c r="BG133" s="145"/>
      <c r="BH133" s="145"/>
      <c r="BI133" s="145"/>
      <c r="BJ133" s="145"/>
      <c r="BK133" s="6" t="s">
        <v>52</v>
      </c>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row>
    <row r="134" spans="1:108" ht="18.75">
      <c r="A134" s="6"/>
      <c r="B134" s="6"/>
      <c r="C134" s="6"/>
      <c r="D134" s="6"/>
      <c r="E134" s="6"/>
      <c r="F134" s="6"/>
      <c r="G134" s="14" t="s">
        <v>89</v>
      </c>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145">
        <v>1677985.66</v>
      </c>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6" t="s">
        <v>52</v>
      </c>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row>
    <row r="135" spans="1:108" ht="18.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row>
    <row r="136" spans="1:108" ht="18.75">
      <c r="A136" s="117" t="s">
        <v>90</v>
      </c>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117"/>
      <c r="BP136" s="117"/>
      <c r="BQ136" s="117"/>
      <c r="BR136" s="117"/>
      <c r="BS136" s="117"/>
      <c r="BT136" s="117"/>
      <c r="BU136" s="117"/>
      <c r="BV136" s="117"/>
      <c r="BW136" s="117"/>
      <c r="BX136" s="117"/>
      <c r="BY136" s="117"/>
      <c r="BZ136" s="117"/>
      <c r="CA136" s="117"/>
      <c r="CB136" s="117"/>
      <c r="CC136" s="117"/>
      <c r="CD136" s="117"/>
      <c r="CE136" s="117"/>
      <c r="CF136" s="117"/>
      <c r="CG136" s="117"/>
      <c r="CH136" s="117"/>
      <c r="CI136" s="117"/>
      <c r="CJ136" s="117"/>
      <c r="CK136" s="117"/>
      <c r="CL136" s="117"/>
      <c r="CM136" s="117"/>
      <c r="CN136" s="117"/>
      <c r="CO136" s="117"/>
      <c r="CP136" s="117"/>
      <c r="CQ136" s="117"/>
      <c r="CR136" s="117"/>
      <c r="CS136" s="117"/>
      <c r="CT136" s="117"/>
      <c r="CU136" s="117"/>
      <c r="CV136" s="117"/>
      <c r="CW136" s="117"/>
      <c r="CX136" s="117"/>
      <c r="CY136" s="117"/>
      <c r="CZ136" s="117"/>
      <c r="DA136" s="117"/>
      <c r="DB136" s="117"/>
      <c r="DC136" s="117"/>
      <c r="DD136" s="117"/>
    </row>
    <row r="137" spans="1:108" ht="18.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row>
    <row r="138" spans="1:108" ht="38.25" customHeight="1">
      <c r="A138" s="126" t="s">
        <v>1</v>
      </c>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8"/>
      <c r="BJ138" s="118" t="s">
        <v>92</v>
      </c>
      <c r="BK138" s="127"/>
      <c r="BL138" s="127"/>
      <c r="BM138" s="127"/>
      <c r="BN138" s="127"/>
      <c r="BO138" s="127"/>
      <c r="BP138" s="127"/>
      <c r="BQ138" s="127"/>
      <c r="BR138" s="127"/>
      <c r="BS138" s="127"/>
      <c r="BT138" s="127"/>
      <c r="BU138" s="127"/>
      <c r="BV138" s="127"/>
      <c r="BW138" s="127"/>
      <c r="BX138" s="128"/>
      <c r="BY138" s="126" t="s">
        <v>91</v>
      </c>
      <c r="BZ138" s="127"/>
      <c r="CA138" s="127"/>
      <c r="CB138" s="127"/>
      <c r="CC138" s="127"/>
      <c r="CD138" s="127"/>
      <c r="CE138" s="127"/>
      <c r="CF138" s="127"/>
      <c r="CG138" s="127"/>
      <c r="CH138" s="127"/>
      <c r="CI138" s="127"/>
      <c r="CJ138" s="127"/>
      <c r="CK138" s="127"/>
      <c r="CL138" s="127"/>
      <c r="CM138" s="127"/>
      <c r="CN138" s="127"/>
      <c r="CO138" s="127"/>
      <c r="CP138" s="127"/>
      <c r="CQ138" s="127"/>
      <c r="CR138" s="127"/>
      <c r="CS138" s="127"/>
      <c r="CT138" s="127"/>
      <c r="CU138" s="127"/>
      <c r="CV138" s="127"/>
      <c r="CW138" s="127"/>
      <c r="CX138" s="127"/>
      <c r="CY138" s="127"/>
      <c r="CZ138" s="127"/>
      <c r="DA138" s="127"/>
      <c r="DB138" s="127"/>
      <c r="DC138" s="127"/>
      <c r="DD138" s="128"/>
    </row>
    <row r="139" spans="1:108" ht="18.75">
      <c r="A139" s="35"/>
      <c r="B139" s="82" t="s">
        <v>165</v>
      </c>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3"/>
      <c r="BJ139" s="64"/>
      <c r="BK139" s="65"/>
      <c r="BL139" s="65"/>
      <c r="BM139" s="65"/>
      <c r="BN139" s="65"/>
      <c r="BO139" s="65"/>
      <c r="BP139" s="65"/>
      <c r="BQ139" s="65"/>
      <c r="BR139" s="65"/>
      <c r="BS139" s="65"/>
      <c r="BT139" s="65"/>
      <c r="BU139" s="65"/>
      <c r="BV139" s="65"/>
      <c r="BW139" s="65"/>
      <c r="BX139" s="66"/>
      <c r="BY139" s="64"/>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6"/>
    </row>
    <row r="140" spans="1:108" ht="38.25" customHeight="1">
      <c r="A140" s="35"/>
      <c r="B140" s="68" t="s">
        <v>93</v>
      </c>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9"/>
      <c r="BJ140" s="64"/>
      <c r="BK140" s="65"/>
      <c r="BL140" s="65"/>
      <c r="BM140" s="65"/>
      <c r="BN140" s="65"/>
      <c r="BO140" s="65"/>
      <c r="BP140" s="65"/>
      <c r="BQ140" s="65"/>
      <c r="BR140" s="65"/>
      <c r="BS140" s="65"/>
      <c r="BT140" s="65"/>
      <c r="BU140" s="65"/>
      <c r="BV140" s="65"/>
      <c r="BW140" s="65"/>
      <c r="BX140" s="66"/>
      <c r="BY140" s="64"/>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6"/>
    </row>
    <row r="141" spans="1:108" ht="18.75">
      <c r="A141" s="35"/>
      <c r="B141" s="65" t="s">
        <v>94</v>
      </c>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6"/>
      <c r="BJ141" s="64" t="s">
        <v>172</v>
      </c>
      <c r="BK141" s="65"/>
      <c r="BL141" s="65"/>
      <c r="BM141" s="65"/>
      <c r="BN141" s="65"/>
      <c r="BO141" s="65"/>
      <c r="BP141" s="65"/>
      <c r="BQ141" s="65"/>
      <c r="BR141" s="65"/>
      <c r="BS141" s="65"/>
      <c r="BT141" s="65"/>
      <c r="BU141" s="65"/>
      <c r="BV141" s="65"/>
      <c r="BW141" s="65"/>
      <c r="BX141" s="66"/>
      <c r="BY141" s="123">
        <v>135</v>
      </c>
      <c r="BZ141" s="124"/>
      <c r="CA141" s="124"/>
      <c r="CB141" s="124"/>
      <c r="CC141" s="124"/>
      <c r="CD141" s="124"/>
      <c r="CE141" s="124"/>
      <c r="CF141" s="124"/>
      <c r="CG141" s="124"/>
      <c r="CH141" s="124"/>
      <c r="CI141" s="124"/>
      <c r="CJ141" s="124"/>
      <c r="CK141" s="124"/>
      <c r="CL141" s="124"/>
      <c r="CM141" s="124"/>
      <c r="CN141" s="124"/>
      <c r="CO141" s="124"/>
      <c r="CP141" s="124"/>
      <c r="CQ141" s="124"/>
      <c r="CR141" s="124"/>
      <c r="CS141" s="124"/>
      <c r="CT141" s="124"/>
      <c r="CU141" s="124"/>
      <c r="CV141" s="124"/>
      <c r="CW141" s="124"/>
      <c r="CX141" s="124"/>
      <c r="CY141" s="124"/>
      <c r="CZ141" s="124"/>
      <c r="DA141" s="124"/>
      <c r="DB141" s="124"/>
      <c r="DC141" s="124"/>
      <c r="DD141" s="125"/>
    </row>
    <row r="142" spans="1:108" ht="18.75">
      <c r="A142" s="35"/>
      <c r="B142" s="65" t="s">
        <v>95</v>
      </c>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c r="BI142" s="66"/>
      <c r="BJ142" s="64" t="s">
        <v>172</v>
      </c>
      <c r="BK142" s="65"/>
      <c r="BL142" s="65"/>
      <c r="BM142" s="65"/>
      <c r="BN142" s="65"/>
      <c r="BO142" s="65"/>
      <c r="BP142" s="65"/>
      <c r="BQ142" s="65"/>
      <c r="BR142" s="65"/>
      <c r="BS142" s="65"/>
      <c r="BT142" s="65"/>
      <c r="BU142" s="65"/>
      <c r="BV142" s="65"/>
      <c r="BW142" s="65"/>
      <c r="BX142" s="66"/>
      <c r="BY142" s="123" t="s">
        <v>170</v>
      </c>
      <c r="BZ142" s="124"/>
      <c r="CA142" s="124"/>
      <c r="CB142" s="124"/>
      <c r="CC142" s="124"/>
      <c r="CD142" s="124"/>
      <c r="CE142" s="124"/>
      <c r="CF142" s="124"/>
      <c r="CG142" s="124"/>
      <c r="CH142" s="124"/>
      <c r="CI142" s="124"/>
      <c r="CJ142" s="124"/>
      <c r="CK142" s="124"/>
      <c r="CL142" s="124"/>
      <c r="CM142" s="124"/>
      <c r="CN142" s="124"/>
      <c r="CO142" s="124"/>
      <c r="CP142" s="124"/>
      <c r="CQ142" s="124"/>
      <c r="CR142" s="124"/>
      <c r="CS142" s="124"/>
      <c r="CT142" s="124"/>
      <c r="CU142" s="124"/>
      <c r="CV142" s="124"/>
      <c r="CW142" s="124"/>
      <c r="CX142" s="124"/>
      <c r="CY142" s="124"/>
      <c r="CZ142" s="124"/>
      <c r="DA142" s="124"/>
      <c r="DB142" s="124"/>
      <c r="DC142" s="124"/>
      <c r="DD142" s="125"/>
    </row>
    <row r="143" spans="1:108" ht="18.75">
      <c r="A143" s="35"/>
      <c r="B143" s="65" t="s">
        <v>113</v>
      </c>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6"/>
      <c r="BJ143" s="64" t="s">
        <v>172</v>
      </c>
      <c r="BK143" s="65"/>
      <c r="BL143" s="65"/>
      <c r="BM143" s="65"/>
      <c r="BN143" s="65"/>
      <c r="BO143" s="65"/>
      <c r="BP143" s="65"/>
      <c r="BQ143" s="65"/>
      <c r="BR143" s="65"/>
      <c r="BS143" s="65"/>
      <c r="BT143" s="65"/>
      <c r="BU143" s="65"/>
      <c r="BV143" s="65"/>
      <c r="BW143" s="65"/>
      <c r="BX143" s="66"/>
      <c r="BY143" s="123" t="s">
        <v>170</v>
      </c>
      <c r="BZ143" s="124"/>
      <c r="CA143" s="124"/>
      <c r="CB143" s="124"/>
      <c r="CC143" s="124"/>
      <c r="CD143" s="124"/>
      <c r="CE143" s="124"/>
      <c r="CF143" s="124"/>
      <c r="CG143" s="124"/>
      <c r="CH143" s="124"/>
      <c r="CI143" s="124"/>
      <c r="CJ143" s="124"/>
      <c r="CK143" s="124"/>
      <c r="CL143" s="124"/>
      <c r="CM143" s="124"/>
      <c r="CN143" s="124"/>
      <c r="CO143" s="124"/>
      <c r="CP143" s="124"/>
      <c r="CQ143" s="124"/>
      <c r="CR143" s="124"/>
      <c r="CS143" s="124"/>
      <c r="CT143" s="124"/>
      <c r="CU143" s="124"/>
      <c r="CV143" s="124"/>
      <c r="CW143" s="124"/>
      <c r="CX143" s="124"/>
      <c r="CY143" s="124"/>
      <c r="CZ143" s="124"/>
      <c r="DA143" s="124"/>
      <c r="DB143" s="124"/>
      <c r="DC143" s="124"/>
      <c r="DD143" s="125"/>
    </row>
    <row r="144" spans="1:108" ht="18.75">
      <c r="A144" s="35"/>
      <c r="B144" s="65" t="s">
        <v>96</v>
      </c>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6"/>
      <c r="BJ144" s="64" t="s">
        <v>172</v>
      </c>
      <c r="BK144" s="65"/>
      <c r="BL144" s="65"/>
      <c r="BM144" s="65"/>
      <c r="BN144" s="65"/>
      <c r="BO144" s="65"/>
      <c r="BP144" s="65"/>
      <c r="BQ144" s="65"/>
      <c r="BR144" s="65"/>
      <c r="BS144" s="65"/>
      <c r="BT144" s="65"/>
      <c r="BU144" s="65"/>
      <c r="BV144" s="65"/>
      <c r="BW144" s="65"/>
      <c r="BX144" s="66"/>
      <c r="BY144" s="123">
        <v>135</v>
      </c>
      <c r="BZ144" s="124"/>
      <c r="CA144" s="124"/>
      <c r="CB144" s="124"/>
      <c r="CC144" s="124"/>
      <c r="CD144" s="124"/>
      <c r="CE144" s="124"/>
      <c r="CF144" s="124"/>
      <c r="CG144" s="124"/>
      <c r="CH144" s="124"/>
      <c r="CI144" s="124"/>
      <c r="CJ144" s="124"/>
      <c r="CK144" s="124"/>
      <c r="CL144" s="124"/>
      <c r="CM144" s="124"/>
      <c r="CN144" s="124"/>
      <c r="CO144" s="124"/>
      <c r="CP144" s="124"/>
      <c r="CQ144" s="124"/>
      <c r="CR144" s="124"/>
      <c r="CS144" s="124"/>
      <c r="CT144" s="124"/>
      <c r="CU144" s="124"/>
      <c r="CV144" s="124"/>
      <c r="CW144" s="124"/>
      <c r="CX144" s="124"/>
      <c r="CY144" s="124"/>
      <c r="CZ144" s="124"/>
      <c r="DA144" s="124"/>
      <c r="DB144" s="124"/>
      <c r="DC144" s="124"/>
      <c r="DD144" s="125"/>
    </row>
    <row r="145" spans="1:108" ht="41.25" customHeight="1">
      <c r="A145" s="35"/>
      <c r="B145" s="68" t="s">
        <v>97</v>
      </c>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9"/>
      <c r="BJ145" s="64" t="s">
        <v>171</v>
      </c>
      <c r="BK145" s="65"/>
      <c r="BL145" s="65"/>
      <c r="BM145" s="65"/>
      <c r="BN145" s="65"/>
      <c r="BO145" s="65"/>
      <c r="BP145" s="65"/>
      <c r="BQ145" s="65"/>
      <c r="BR145" s="65"/>
      <c r="BS145" s="65"/>
      <c r="BT145" s="65"/>
      <c r="BU145" s="65"/>
      <c r="BV145" s="65"/>
      <c r="BW145" s="65"/>
      <c r="BX145" s="66"/>
      <c r="BY145" s="64">
        <v>174</v>
      </c>
      <c r="BZ145" s="65"/>
      <c r="CA145" s="65"/>
      <c r="CB145" s="65"/>
      <c r="CC145" s="65"/>
      <c r="CD145" s="65"/>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6"/>
    </row>
    <row r="146" spans="1:108" ht="18.75">
      <c r="A146" s="36"/>
      <c r="B146" s="71" t="s">
        <v>61</v>
      </c>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2"/>
      <c r="BJ146" s="70"/>
      <c r="BK146" s="71"/>
      <c r="BL146" s="71"/>
      <c r="BM146" s="71"/>
      <c r="BN146" s="71"/>
      <c r="BO146" s="71"/>
      <c r="BP146" s="71"/>
      <c r="BQ146" s="71"/>
      <c r="BR146" s="71"/>
      <c r="BS146" s="71"/>
      <c r="BT146" s="71"/>
      <c r="BU146" s="71"/>
      <c r="BV146" s="71"/>
      <c r="BW146" s="71"/>
      <c r="BX146" s="72"/>
      <c r="BY146" s="70"/>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c r="CV146" s="71"/>
      <c r="CW146" s="71"/>
      <c r="CX146" s="71"/>
      <c r="CY146" s="71"/>
      <c r="CZ146" s="71"/>
      <c r="DA146" s="71"/>
      <c r="DB146" s="71"/>
      <c r="DC146" s="71"/>
      <c r="DD146" s="72"/>
    </row>
    <row r="147" spans="1:108" ht="18.75">
      <c r="A147" s="37"/>
      <c r="B147" s="121" t="s">
        <v>98</v>
      </c>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c r="BB147" s="121"/>
      <c r="BC147" s="121"/>
      <c r="BD147" s="121"/>
      <c r="BE147" s="121"/>
      <c r="BF147" s="121"/>
      <c r="BG147" s="121"/>
      <c r="BH147" s="121"/>
      <c r="BI147" s="122"/>
      <c r="BJ147" s="77" t="s">
        <v>171</v>
      </c>
      <c r="BK147" s="78"/>
      <c r="BL147" s="78"/>
      <c r="BM147" s="78"/>
      <c r="BN147" s="78"/>
      <c r="BO147" s="78"/>
      <c r="BP147" s="78"/>
      <c r="BQ147" s="78"/>
      <c r="BR147" s="78"/>
      <c r="BS147" s="78"/>
      <c r="BT147" s="78"/>
      <c r="BU147" s="78"/>
      <c r="BV147" s="78"/>
      <c r="BW147" s="78"/>
      <c r="BX147" s="79"/>
      <c r="BY147" s="77">
        <v>174</v>
      </c>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9"/>
    </row>
    <row r="148" spans="1:108" ht="18.75">
      <c r="A148" s="35"/>
      <c r="B148" s="82" t="s">
        <v>99</v>
      </c>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3"/>
      <c r="BJ148" s="64"/>
      <c r="BK148" s="65"/>
      <c r="BL148" s="65"/>
      <c r="BM148" s="65"/>
      <c r="BN148" s="65"/>
      <c r="BO148" s="65"/>
      <c r="BP148" s="65"/>
      <c r="BQ148" s="65"/>
      <c r="BR148" s="65"/>
      <c r="BS148" s="65"/>
      <c r="BT148" s="65"/>
      <c r="BU148" s="65"/>
      <c r="BV148" s="65"/>
      <c r="BW148" s="65"/>
      <c r="BX148" s="66"/>
      <c r="BY148" s="64"/>
      <c r="BZ148" s="65"/>
      <c r="CA148" s="65"/>
      <c r="CB148" s="65"/>
      <c r="CC148" s="65"/>
      <c r="CD148" s="65"/>
      <c r="CE148" s="65"/>
      <c r="CF148" s="65"/>
      <c r="CG148" s="65"/>
      <c r="CH148" s="65"/>
      <c r="CI148" s="65"/>
      <c r="CJ148" s="65"/>
      <c r="CK148" s="65"/>
      <c r="CL148" s="65"/>
      <c r="CM148" s="65"/>
      <c r="CN148" s="65"/>
      <c r="CO148" s="65"/>
      <c r="CP148" s="65"/>
      <c r="CQ148" s="65"/>
      <c r="CR148" s="65"/>
      <c r="CS148" s="65"/>
      <c r="CT148" s="65"/>
      <c r="CU148" s="65"/>
      <c r="CV148" s="65"/>
      <c r="CW148" s="65"/>
      <c r="CX148" s="65"/>
      <c r="CY148" s="65"/>
      <c r="CZ148" s="65"/>
      <c r="DA148" s="65"/>
      <c r="DB148" s="65"/>
      <c r="DC148" s="65"/>
      <c r="DD148" s="66"/>
    </row>
    <row r="149" spans="1:108" ht="18.75">
      <c r="A149" s="35"/>
      <c r="B149" s="68" t="s">
        <v>100</v>
      </c>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9"/>
      <c r="BJ149" s="64"/>
      <c r="BK149" s="65"/>
      <c r="BL149" s="65"/>
      <c r="BM149" s="65"/>
      <c r="BN149" s="65"/>
      <c r="BO149" s="65"/>
      <c r="BP149" s="65"/>
      <c r="BQ149" s="65"/>
      <c r="BR149" s="65"/>
      <c r="BS149" s="65"/>
      <c r="BT149" s="65"/>
      <c r="BU149" s="65"/>
      <c r="BV149" s="65"/>
      <c r="BW149" s="65"/>
      <c r="BX149" s="66"/>
      <c r="BY149" s="64"/>
      <c r="BZ149" s="65"/>
      <c r="CA149" s="65"/>
      <c r="CB149" s="65"/>
      <c r="CC149" s="65"/>
      <c r="CD149" s="65"/>
      <c r="CE149" s="65"/>
      <c r="CF149" s="65"/>
      <c r="CG149" s="65"/>
      <c r="CH149" s="65"/>
      <c r="CI149" s="65"/>
      <c r="CJ149" s="65"/>
      <c r="CK149" s="65"/>
      <c r="CL149" s="65"/>
      <c r="CM149" s="65"/>
      <c r="CN149" s="65"/>
      <c r="CO149" s="65"/>
      <c r="CP149" s="65"/>
      <c r="CQ149" s="65"/>
      <c r="CR149" s="65"/>
      <c r="CS149" s="65"/>
      <c r="CT149" s="65"/>
      <c r="CU149" s="65"/>
      <c r="CV149" s="65"/>
      <c r="CW149" s="65"/>
      <c r="CX149" s="65"/>
      <c r="CY149" s="65"/>
      <c r="CZ149" s="65"/>
      <c r="DA149" s="65"/>
      <c r="DB149" s="65"/>
      <c r="DC149" s="65"/>
      <c r="DD149" s="66"/>
    </row>
    <row r="150" spans="1:108" ht="18.75">
      <c r="A150" s="35"/>
      <c r="B150" s="82" t="s">
        <v>166</v>
      </c>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3"/>
      <c r="BJ150" s="64"/>
      <c r="BK150" s="65"/>
      <c r="BL150" s="65"/>
      <c r="BM150" s="65"/>
      <c r="BN150" s="65"/>
      <c r="BO150" s="65"/>
      <c r="BP150" s="65"/>
      <c r="BQ150" s="65"/>
      <c r="BR150" s="65"/>
      <c r="BS150" s="65"/>
      <c r="BT150" s="65"/>
      <c r="BU150" s="65"/>
      <c r="BV150" s="65"/>
      <c r="BW150" s="65"/>
      <c r="BX150" s="66"/>
      <c r="BY150" s="64"/>
      <c r="BZ150" s="65"/>
      <c r="CA150" s="65"/>
      <c r="CB150" s="65"/>
      <c r="CC150" s="65"/>
      <c r="CD150" s="65"/>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6"/>
    </row>
    <row r="151" spans="1:108" ht="42.75" customHeight="1">
      <c r="A151" s="67" t="s">
        <v>93</v>
      </c>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9"/>
      <c r="BJ151" s="64"/>
      <c r="BK151" s="65"/>
      <c r="BL151" s="65"/>
      <c r="BM151" s="65"/>
      <c r="BN151" s="65"/>
      <c r="BO151" s="65"/>
      <c r="BP151" s="65"/>
      <c r="BQ151" s="65"/>
      <c r="BR151" s="65"/>
      <c r="BS151" s="65"/>
      <c r="BT151" s="65"/>
      <c r="BU151" s="65"/>
      <c r="BV151" s="65"/>
      <c r="BW151" s="65"/>
      <c r="BX151" s="66"/>
      <c r="BY151" s="64"/>
      <c r="BZ151" s="65"/>
      <c r="CA151" s="65"/>
      <c r="CB151" s="65"/>
      <c r="CC151" s="65"/>
      <c r="CD151" s="65"/>
      <c r="CE151" s="65"/>
      <c r="CF151" s="65"/>
      <c r="CG151" s="65"/>
      <c r="CH151" s="65"/>
      <c r="CI151" s="65"/>
      <c r="CJ151" s="65"/>
      <c r="CK151" s="65"/>
      <c r="CL151" s="65"/>
      <c r="CM151" s="65"/>
      <c r="CN151" s="65"/>
      <c r="CO151" s="65"/>
      <c r="CP151" s="65"/>
      <c r="CQ151" s="65"/>
      <c r="CR151" s="65"/>
      <c r="CS151" s="65"/>
      <c r="CT151" s="65"/>
      <c r="CU151" s="65"/>
      <c r="CV151" s="65"/>
      <c r="CW151" s="65"/>
      <c r="CX151" s="65"/>
      <c r="CY151" s="65"/>
      <c r="CZ151" s="65"/>
      <c r="DA151" s="65"/>
      <c r="DB151" s="65"/>
      <c r="DC151" s="65"/>
      <c r="DD151" s="66"/>
    </row>
    <row r="152" spans="1:108" ht="18.75">
      <c r="A152" s="64" t="s">
        <v>94</v>
      </c>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6"/>
      <c r="BJ152" s="64" t="s">
        <v>172</v>
      </c>
      <c r="BK152" s="65"/>
      <c r="BL152" s="65"/>
      <c r="BM152" s="65"/>
      <c r="BN152" s="65"/>
      <c r="BO152" s="65"/>
      <c r="BP152" s="65"/>
      <c r="BQ152" s="65"/>
      <c r="BR152" s="65"/>
      <c r="BS152" s="65"/>
      <c r="BT152" s="65"/>
      <c r="BU152" s="65"/>
      <c r="BV152" s="65"/>
      <c r="BW152" s="65"/>
      <c r="BX152" s="66"/>
      <c r="BY152" s="73">
        <v>135</v>
      </c>
      <c r="BZ152" s="74"/>
      <c r="CA152" s="74"/>
      <c r="CB152" s="74"/>
      <c r="CC152" s="74"/>
      <c r="CD152" s="74"/>
      <c r="CE152" s="74"/>
      <c r="CF152" s="74"/>
      <c r="CG152" s="74"/>
      <c r="CH152" s="74"/>
      <c r="CI152" s="74"/>
      <c r="CJ152" s="74"/>
      <c r="CK152" s="74"/>
      <c r="CL152" s="74"/>
      <c r="CM152" s="74"/>
      <c r="CN152" s="74"/>
      <c r="CO152" s="74"/>
      <c r="CP152" s="74"/>
      <c r="CQ152" s="74"/>
      <c r="CR152" s="74"/>
      <c r="CS152" s="74"/>
      <c r="CT152" s="74"/>
      <c r="CU152" s="74"/>
      <c r="CV152" s="74"/>
      <c r="CW152" s="74"/>
      <c r="CX152" s="74"/>
      <c r="CY152" s="74"/>
      <c r="CZ152" s="74"/>
      <c r="DA152" s="74"/>
      <c r="DB152" s="74"/>
      <c r="DC152" s="74"/>
      <c r="DD152" s="75"/>
    </row>
    <row r="153" spans="1:108" ht="18.75">
      <c r="A153" s="64" t="s">
        <v>95</v>
      </c>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c r="BI153" s="66"/>
      <c r="BJ153" s="64" t="s">
        <v>172</v>
      </c>
      <c r="BK153" s="65"/>
      <c r="BL153" s="65"/>
      <c r="BM153" s="65"/>
      <c r="BN153" s="65"/>
      <c r="BO153" s="65"/>
      <c r="BP153" s="65"/>
      <c r="BQ153" s="65"/>
      <c r="BR153" s="65"/>
      <c r="BS153" s="65"/>
      <c r="BT153" s="65"/>
      <c r="BU153" s="65"/>
      <c r="BV153" s="65"/>
      <c r="BW153" s="65"/>
      <c r="BX153" s="66"/>
      <c r="BY153" s="73">
        <v>135</v>
      </c>
      <c r="BZ153" s="74"/>
      <c r="CA153" s="74"/>
      <c r="CB153" s="74"/>
      <c r="CC153" s="74"/>
      <c r="CD153" s="74"/>
      <c r="CE153" s="74"/>
      <c r="CF153" s="74"/>
      <c r="CG153" s="74"/>
      <c r="CH153" s="74"/>
      <c r="CI153" s="74"/>
      <c r="CJ153" s="74"/>
      <c r="CK153" s="74"/>
      <c r="CL153" s="74"/>
      <c r="CM153" s="74"/>
      <c r="CN153" s="74"/>
      <c r="CO153" s="74"/>
      <c r="CP153" s="74"/>
      <c r="CQ153" s="74"/>
      <c r="CR153" s="74"/>
      <c r="CS153" s="74"/>
      <c r="CT153" s="74"/>
      <c r="CU153" s="74"/>
      <c r="CV153" s="74"/>
      <c r="CW153" s="74"/>
      <c r="CX153" s="74"/>
      <c r="CY153" s="74"/>
      <c r="CZ153" s="74"/>
      <c r="DA153" s="74"/>
      <c r="DB153" s="74"/>
      <c r="DC153" s="74"/>
      <c r="DD153" s="75"/>
    </row>
    <row r="154" spans="1:108" ht="18.75">
      <c r="A154" s="64" t="s">
        <v>113</v>
      </c>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6"/>
      <c r="BJ154" s="64" t="s">
        <v>172</v>
      </c>
      <c r="BK154" s="65"/>
      <c r="BL154" s="65"/>
      <c r="BM154" s="65"/>
      <c r="BN154" s="65"/>
      <c r="BO154" s="65"/>
      <c r="BP154" s="65"/>
      <c r="BQ154" s="65"/>
      <c r="BR154" s="65"/>
      <c r="BS154" s="65"/>
      <c r="BT154" s="65"/>
      <c r="BU154" s="65"/>
      <c r="BV154" s="65"/>
      <c r="BW154" s="65"/>
      <c r="BX154" s="66"/>
      <c r="BY154" s="73"/>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c r="CY154" s="74"/>
      <c r="CZ154" s="74"/>
      <c r="DA154" s="74"/>
      <c r="DB154" s="74"/>
      <c r="DC154" s="74"/>
      <c r="DD154" s="75"/>
    </row>
    <row r="155" spans="1:108" ht="18.75">
      <c r="A155" s="64" t="s">
        <v>96</v>
      </c>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6"/>
      <c r="BJ155" s="64" t="s">
        <v>172</v>
      </c>
      <c r="BK155" s="65"/>
      <c r="BL155" s="65"/>
      <c r="BM155" s="65"/>
      <c r="BN155" s="65"/>
      <c r="BO155" s="65"/>
      <c r="BP155" s="65"/>
      <c r="BQ155" s="65"/>
      <c r="BR155" s="65"/>
      <c r="BS155" s="65"/>
      <c r="BT155" s="65"/>
      <c r="BU155" s="65"/>
      <c r="BV155" s="65"/>
      <c r="BW155" s="65"/>
      <c r="BX155" s="66"/>
      <c r="BY155" s="73">
        <v>135</v>
      </c>
      <c r="BZ155" s="74"/>
      <c r="CA155" s="74"/>
      <c r="CB155" s="74"/>
      <c r="CC155" s="74"/>
      <c r="CD155" s="74"/>
      <c r="CE155" s="74"/>
      <c r="CF155" s="74"/>
      <c r="CG155" s="74"/>
      <c r="CH155" s="74"/>
      <c r="CI155" s="74"/>
      <c r="CJ155" s="74"/>
      <c r="CK155" s="74"/>
      <c r="CL155" s="74"/>
      <c r="CM155" s="74"/>
      <c r="CN155" s="74"/>
      <c r="CO155" s="74"/>
      <c r="CP155" s="74"/>
      <c r="CQ155" s="74"/>
      <c r="CR155" s="74"/>
      <c r="CS155" s="74"/>
      <c r="CT155" s="74"/>
      <c r="CU155" s="74"/>
      <c r="CV155" s="74"/>
      <c r="CW155" s="74"/>
      <c r="CX155" s="74"/>
      <c r="CY155" s="74"/>
      <c r="CZ155" s="74"/>
      <c r="DA155" s="74"/>
      <c r="DB155" s="74"/>
      <c r="DC155" s="74"/>
      <c r="DD155" s="75"/>
    </row>
    <row r="156" spans="1:108" ht="34.5" customHeight="1">
      <c r="A156" s="67" t="s">
        <v>97</v>
      </c>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9"/>
      <c r="BJ156" s="64" t="s">
        <v>171</v>
      </c>
      <c r="BK156" s="65"/>
      <c r="BL156" s="65"/>
      <c r="BM156" s="65"/>
      <c r="BN156" s="65"/>
      <c r="BO156" s="65"/>
      <c r="BP156" s="65"/>
      <c r="BQ156" s="65"/>
      <c r="BR156" s="65"/>
      <c r="BS156" s="65"/>
      <c r="BT156" s="65"/>
      <c r="BU156" s="65"/>
      <c r="BV156" s="65"/>
      <c r="BW156" s="65"/>
      <c r="BX156" s="66"/>
      <c r="BY156" s="64">
        <v>85</v>
      </c>
      <c r="BZ156" s="65"/>
      <c r="CA156" s="65"/>
      <c r="CB156" s="65"/>
      <c r="CC156" s="65"/>
      <c r="CD156" s="65"/>
      <c r="CE156" s="65"/>
      <c r="CF156" s="65"/>
      <c r="CG156" s="65"/>
      <c r="CH156" s="65"/>
      <c r="CI156" s="65"/>
      <c r="CJ156" s="65"/>
      <c r="CK156" s="65"/>
      <c r="CL156" s="65"/>
      <c r="CM156" s="65"/>
      <c r="CN156" s="65"/>
      <c r="CO156" s="65"/>
      <c r="CP156" s="65"/>
      <c r="CQ156" s="65"/>
      <c r="CR156" s="65"/>
      <c r="CS156" s="65"/>
      <c r="CT156" s="65"/>
      <c r="CU156" s="65"/>
      <c r="CV156" s="65"/>
      <c r="CW156" s="65"/>
      <c r="CX156" s="65"/>
      <c r="CY156" s="65"/>
      <c r="CZ156" s="65"/>
      <c r="DA156" s="65"/>
      <c r="DB156" s="65"/>
      <c r="DC156" s="65"/>
      <c r="DD156" s="66"/>
    </row>
    <row r="157" spans="1:108" ht="18.75">
      <c r="A157" s="70" t="s">
        <v>61</v>
      </c>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2"/>
      <c r="BJ157" s="70"/>
      <c r="BK157" s="71"/>
      <c r="BL157" s="71"/>
      <c r="BM157" s="71"/>
      <c r="BN157" s="71"/>
      <c r="BO157" s="71"/>
      <c r="BP157" s="71"/>
      <c r="BQ157" s="71"/>
      <c r="BR157" s="71"/>
      <c r="BS157" s="71"/>
      <c r="BT157" s="71"/>
      <c r="BU157" s="71"/>
      <c r="BV157" s="71"/>
      <c r="BW157" s="71"/>
      <c r="BX157" s="72"/>
      <c r="BY157" s="70"/>
      <c r="BZ157" s="71"/>
      <c r="CA157" s="71"/>
      <c r="CB157" s="71"/>
      <c r="CC157" s="71"/>
      <c r="CD157" s="71"/>
      <c r="CE157" s="71"/>
      <c r="CF157" s="71"/>
      <c r="CG157" s="71"/>
      <c r="CH157" s="71"/>
      <c r="CI157" s="71"/>
      <c r="CJ157" s="71"/>
      <c r="CK157" s="71"/>
      <c r="CL157" s="71"/>
      <c r="CM157" s="71"/>
      <c r="CN157" s="71"/>
      <c r="CO157" s="71"/>
      <c r="CP157" s="71"/>
      <c r="CQ157" s="71"/>
      <c r="CR157" s="71"/>
      <c r="CS157" s="71"/>
      <c r="CT157" s="71"/>
      <c r="CU157" s="71"/>
      <c r="CV157" s="71"/>
      <c r="CW157" s="71"/>
      <c r="CX157" s="71"/>
      <c r="CY157" s="71"/>
      <c r="CZ157" s="71"/>
      <c r="DA157" s="71"/>
      <c r="DB157" s="71"/>
      <c r="DC157" s="71"/>
      <c r="DD157" s="72"/>
    </row>
    <row r="158" spans="1:108" ht="18.75">
      <c r="A158" s="77" t="s">
        <v>98</v>
      </c>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9"/>
      <c r="BJ158" s="77" t="s">
        <v>171</v>
      </c>
      <c r="BK158" s="78"/>
      <c r="BL158" s="78"/>
      <c r="BM158" s="78"/>
      <c r="BN158" s="78"/>
      <c r="BO158" s="78"/>
      <c r="BP158" s="78"/>
      <c r="BQ158" s="78"/>
      <c r="BR158" s="78"/>
      <c r="BS158" s="78"/>
      <c r="BT158" s="78"/>
      <c r="BU158" s="78"/>
      <c r="BV158" s="78"/>
      <c r="BW158" s="78"/>
      <c r="BX158" s="79"/>
      <c r="BY158" s="77">
        <v>85</v>
      </c>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9"/>
    </row>
    <row r="159" spans="1:108" ht="18.75">
      <c r="A159" s="35"/>
      <c r="B159" s="82" t="s">
        <v>99</v>
      </c>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3"/>
      <c r="BJ159" s="64"/>
      <c r="BK159" s="65"/>
      <c r="BL159" s="65"/>
      <c r="BM159" s="65"/>
      <c r="BN159" s="65"/>
      <c r="BO159" s="65"/>
      <c r="BP159" s="65"/>
      <c r="BQ159" s="65"/>
      <c r="BR159" s="65"/>
      <c r="BS159" s="65"/>
      <c r="BT159" s="65"/>
      <c r="BU159" s="65"/>
      <c r="BV159" s="65"/>
      <c r="BW159" s="65"/>
      <c r="BX159" s="66"/>
      <c r="BY159" s="64"/>
      <c r="BZ159" s="65"/>
      <c r="CA159" s="65"/>
      <c r="CB159" s="65"/>
      <c r="CC159" s="65"/>
      <c r="CD159" s="65"/>
      <c r="CE159" s="65"/>
      <c r="CF159" s="65"/>
      <c r="CG159" s="65"/>
      <c r="CH159" s="65"/>
      <c r="CI159" s="65"/>
      <c r="CJ159" s="65"/>
      <c r="CK159" s="65"/>
      <c r="CL159" s="65"/>
      <c r="CM159" s="65"/>
      <c r="CN159" s="65"/>
      <c r="CO159" s="65"/>
      <c r="CP159" s="65"/>
      <c r="CQ159" s="65"/>
      <c r="CR159" s="65"/>
      <c r="CS159" s="65"/>
      <c r="CT159" s="65"/>
      <c r="CU159" s="65"/>
      <c r="CV159" s="65"/>
      <c r="CW159" s="65"/>
      <c r="CX159" s="65"/>
      <c r="CY159" s="65"/>
      <c r="CZ159" s="65"/>
      <c r="DA159" s="65"/>
      <c r="DB159" s="65"/>
      <c r="DC159" s="65"/>
      <c r="DD159" s="66"/>
    </row>
    <row r="160" spans="1:108" ht="18.75">
      <c r="A160" s="35"/>
      <c r="B160" s="68" t="s">
        <v>100</v>
      </c>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9"/>
      <c r="BJ160" s="64"/>
      <c r="BK160" s="65"/>
      <c r="BL160" s="65"/>
      <c r="BM160" s="65"/>
      <c r="BN160" s="65"/>
      <c r="BO160" s="65"/>
      <c r="BP160" s="65"/>
      <c r="BQ160" s="65"/>
      <c r="BR160" s="65"/>
      <c r="BS160" s="65"/>
      <c r="BT160" s="65"/>
      <c r="BU160" s="65"/>
      <c r="BV160" s="65"/>
      <c r="BW160" s="65"/>
      <c r="BX160" s="66"/>
      <c r="BY160" s="64"/>
      <c r="BZ160" s="65"/>
      <c r="CA160" s="65"/>
      <c r="CB160" s="65"/>
      <c r="CC160" s="65"/>
      <c r="CD160" s="65"/>
      <c r="CE160" s="65"/>
      <c r="CF160" s="65"/>
      <c r="CG160" s="65"/>
      <c r="CH160" s="65"/>
      <c r="CI160" s="65"/>
      <c r="CJ160" s="65"/>
      <c r="CK160" s="65"/>
      <c r="CL160" s="65"/>
      <c r="CM160" s="65"/>
      <c r="CN160" s="65"/>
      <c r="CO160" s="65"/>
      <c r="CP160" s="65"/>
      <c r="CQ160" s="65"/>
      <c r="CR160" s="65"/>
      <c r="CS160" s="65"/>
      <c r="CT160" s="65"/>
      <c r="CU160" s="65"/>
      <c r="CV160" s="65"/>
      <c r="CW160" s="65"/>
      <c r="CX160" s="65"/>
      <c r="CY160" s="65"/>
      <c r="CZ160" s="65"/>
      <c r="DA160" s="65"/>
      <c r="DB160" s="65"/>
      <c r="DC160" s="65"/>
      <c r="DD160" s="66"/>
    </row>
    <row r="161" spans="1:108" ht="18.75">
      <c r="A161" s="35"/>
      <c r="B161" s="82" t="s">
        <v>167</v>
      </c>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3"/>
      <c r="BJ161" s="64"/>
      <c r="BK161" s="65"/>
      <c r="BL161" s="65"/>
      <c r="BM161" s="65"/>
      <c r="BN161" s="65"/>
      <c r="BO161" s="65"/>
      <c r="BP161" s="65"/>
      <c r="BQ161" s="65"/>
      <c r="BR161" s="65"/>
      <c r="BS161" s="65"/>
      <c r="BT161" s="65"/>
      <c r="BU161" s="65"/>
      <c r="BV161" s="65"/>
      <c r="BW161" s="65"/>
      <c r="BX161" s="66"/>
      <c r="BY161" s="64"/>
      <c r="BZ161" s="65"/>
      <c r="CA161" s="65"/>
      <c r="CB161" s="65"/>
      <c r="CC161" s="65"/>
      <c r="CD161" s="65"/>
      <c r="CE161" s="65"/>
      <c r="CF161" s="65"/>
      <c r="CG161" s="65"/>
      <c r="CH161" s="65"/>
      <c r="CI161" s="65"/>
      <c r="CJ161" s="65"/>
      <c r="CK161" s="65"/>
      <c r="CL161" s="65"/>
      <c r="CM161" s="65"/>
      <c r="CN161" s="65"/>
      <c r="CO161" s="65"/>
      <c r="CP161" s="65"/>
      <c r="CQ161" s="65"/>
      <c r="CR161" s="65"/>
      <c r="CS161" s="65"/>
      <c r="CT161" s="65"/>
      <c r="CU161" s="65"/>
      <c r="CV161" s="65"/>
      <c r="CW161" s="65"/>
      <c r="CX161" s="65"/>
      <c r="CY161" s="65"/>
      <c r="CZ161" s="65"/>
      <c r="DA161" s="65"/>
      <c r="DB161" s="65"/>
      <c r="DC161" s="65"/>
      <c r="DD161" s="66"/>
    </row>
    <row r="162" spans="1:108" ht="18.75">
      <c r="A162" s="67" t="s">
        <v>93</v>
      </c>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9"/>
      <c r="BJ162" s="76"/>
      <c r="BK162" s="76"/>
      <c r="BL162" s="76"/>
      <c r="BM162" s="76"/>
      <c r="BN162" s="76"/>
      <c r="BO162" s="76"/>
      <c r="BP162" s="76"/>
      <c r="BQ162" s="76"/>
      <c r="BR162" s="76"/>
      <c r="BS162" s="76"/>
      <c r="BT162" s="76"/>
      <c r="BU162" s="76"/>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row>
    <row r="163" spans="1:108" ht="18.75">
      <c r="A163" s="64" t="s">
        <v>94</v>
      </c>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6"/>
      <c r="BJ163" s="64" t="s">
        <v>172</v>
      </c>
      <c r="BK163" s="65"/>
      <c r="BL163" s="65"/>
      <c r="BM163" s="65"/>
      <c r="BN163" s="65"/>
      <c r="BO163" s="65"/>
      <c r="BP163" s="65"/>
      <c r="BQ163" s="65"/>
      <c r="BR163" s="65"/>
      <c r="BS163" s="65"/>
      <c r="BT163" s="65"/>
      <c r="BU163" s="65"/>
      <c r="BV163" s="65"/>
      <c r="BW163" s="65"/>
      <c r="BX163" s="66"/>
      <c r="BY163" s="80">
        <v>135</v>
      </c>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c r="CY163" s="80"/>
      <c r="CZ163" s="80"/>
      <c r="DA163" s="80"/>
      <c r="DB163" s="80"/>
      <c r="DC163" s="80"/>
      <c r="DD163" s="80"/>
    </row>
    <row r="164" spans="1:108" ht="18.75">
      <c r="A164" s="64" t="s">
        <v>95</v>
      </c>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6"/>
      <c r="BJ164" s="64" t="s">
        <v>172</v>
      </c>
      <c r="BK164" s="65"/>
      <c r="BL164" s="65"/>
      <c r="BM164" s="65"/>
      <c r="BN164" s="65"/>
      <c r="BO164" s="65"/>
      <c r="BP164" s="65"/>
      <c r="BQ164" s="65"/>
      <c r="BR164" s="65"/>
      <c r="BS164" s="65"/>
      <c r="BT164" s="65"/>
      <c r="BU164" s="65"/>
      <c r="BV164" s="65"/>
      <c r="BW164" s="65"/>
      <c r="BX164" s="66"/>
      <c r="BY164" s="80">
        <v>135</v>
      </c>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c r="CY164" s="80"/>
      <c r="CZ164" s="80"/>
      <c r="DA164" s="80"/>
      <c r="DB164" s="80"/>
      <c r="DC164" s="80"/>
      <c r="DD164" s="80"/>
    </row>
    <row r="165" spans="1:108" ht="18.75">
      <c r="A165" s="64" t="s">
        <v>113</v>
      </c>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6"/>
      <c r="BJ165" s="64" t="s">
        <v>172</v>
      </c>
      <c r="BK165" s="65"/>
      <c r="BL165" s="65"/>
      <c r="BM165" s="65"/>
      <c r="BN165" s="65"/>
      <c r="BO165" s="65"/>
      <c r="BP165" s="65"/>
      <c r="BQ165" s="65"/>
      <c r="BR165" s="65"/>
      <c r="BS165" s="65"/>
      <c r="BT165" s="65"/>
      <c r="BU165" s="65"/>
      <c r="BV165" s="65"/>
      <c r="BW165" s="65"/>
      <c r="BX165" s="66"/>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c r="CY165" s="80"/>
      <c r="CZ165" s="80"/>
      <c r="DA165" s="80"/>
      <c r="DB165" s="80"/>
      <c r="DC165" s="80"/>
      <c r="DD165" s="80"/>
    </row>
    <row r="166" spans="1:108" ht="18.75">
      <c r="A166" s="64" t="s">
        <v>96</v>
      </c>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c r="BI166" s="66"/>
      <c r="BJ166" s="64" t="s">
        <v>172</v>
      </c>
      <c r="BK166" s="65"/>
      <c r="BL166" s="65"/>
      <c r="BM166" s="65"/>
      <c r="BN166" s="65"/>
      <c r="BO166" s="65"/>
      <c r="BP166" s="65"/>
      <c r="BQ166" s="65"/>
      <c r="BR166" s="65"/>
      <c r="BS166" s="65"/>
      <c r="BT166" s="65"/>
      <c r="BU166" s="65"/>
      <c r="BV166" s="65"/>
      <c r="BW166" s="65"/>
      <c r="BX166" s="66"/>
      <c r="BY166" s="80">
        <v>135</v>
      </c>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c r="CY166" s="80"/>
      <c r="CZ166" s="80"/>
      <c r="DA166" s="80"/>
      <c r="DB166" s="80"/>
      <c r="DC166" s="80"/>
      <c r="DD166" s="80"/>
    </row>
    <row r="167" spans="1:108" ht="18.75">
      <c r="A167" s="67" t="s">
        <v>97</v>
      </c>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9"/>
      <c r="BJ167" s="76" t="s">
        <v>171</v>
      </c>
      <c r="BK167" s="76"/>
      <c r="BL167" s="76"/>
      <c r="BM167" s="76"/>
      <c r="BN167" s="76"/>
      <c r="BO167" s="76"/>
      <c r="BP167" s="76"/>
      <c r="BQ167" s="76"/>
      <c r="BR167" s="76"/>
      <c r="BS167" s="76"/>
      <c r="BT167" s="76"/>
      <c r="BU167" s="76"/>
      <c r="BV167" s="76"/>
      <c r="BW167" s="76"/>
      <c r="BX167" s="76"/>
      <c r="BY167" s="76">
        <v>93</v>
      </c>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row>
    <row r="168" spans="1:108" ht="18.75">
      <c r="A168" s="70" t="s">
        <v>61</v>
      </c>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2"/>
      <c r="BJ168" s="76"/>
      <c r="BK168" s="76"/>
      <c r="BL168" s="76"/>
      <c r="BM168" s="76"/>
      <c r="BN168" s="76"/>
      <c r="BO168" s="76"/>
      <c r="BP168" s="76"/>
      <c r="BQ168" s="76"/>
      <c r="BR168" s="76"/>
      <c r="BS168" s="76"/>
      <c r="BT168" s="76"/>
      <c r="BU168" s="76"/>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row>
    <row r="169" spans="1:108" ht="18.75">
      <c r="A169" s="77" t="s">
        <v>98</v>
      </c>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9"/>
      <c r="BJ169" s="76" t="s">
        <v>171</v>
      </c>
      <c r="BK169" s="76"/>
      <c r="BL169" s="76"/>
      <c r="BM169" s="76"/>
      <c r="BN169" s="76"/>
      <c r="BO169" s="76"/>
      <c r="BP169" s="76"/>
      <c r="BQ169" s="76"/>
      <c r="BR169" s="76"/>
      <c r="BS169" s="76"/>
      <c r="BT169" s="76"/>
      <c r="BU169" s="76"/>
      <c r="BV169" s="76"/>
      <c r="BW169" s="76"/>
      <c r="BX169" s="76"/>
      <c r="BY169" s="76">
        <v>93</v>
      </c>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row>
    <row r="170" spans="1:108" ht="18.75">
      <c r="A170" s="81" t="s">
        <v>168</v>
      </c>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3"/>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c r="CP170" s="76"/>
      <c r="CQ170" s="76"/>
      <c r="CR170" s="76"/>
      <c r="CS170" s="76"/>
      <c r="CT170" s="76"/>
      <c r="CU170" s="76"/>
      <c r="CV170" s="76"/>
      <c r="CW170" s="76"/>
      <c r="CX170" s="76"/>
      <c r="CY170" s="76"/>
      <c r="CZ170" s="76"/>
      <c r="DA170" s="76"/>
      <c r="DB170" s="76"/>
      <c r="DC170" s="76"/>
      <c r="DD170" s="76"/>
    </row>
    <row r="171" spans="1:108" ht="18.75">
      <c r="A171" s="67" t="s">
        <v>93</v>
      </c>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9"/>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c r="CP171" s="76"/>
      <c r="CQ171" s="76"/>
      <c r="CR171" s="76"/>
      <c r="CS171" s="76"/>
      <c r="CT171" s="76"/>
      <c r="CU171" s="76"/>
      <c r="CV171" s="76"/>
      <c r="CW171" s="76"/>
      <c r="CX171" s="76"/>
      <c r="CY171" s="76"/>
      <c r="CZ171" s="76"/>
      <c r="DA171" s="76"/>
      <c r="DB171" s="76"/>
      <c r="DC171" s="76"/>
      <c r="DD171" s="76"/>
    </row>
    <row r="172" spans="1:108" ht="18.75">
      <c r="A172" s="64" t="s">
        <v>94</v>
      </c>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c r="BG172" s="65"/>
      <c r="BH172" s="65"/>
      <c r="BI172" s="66"/>
      <c r="BJ172" s="64" t="s">
        <v>172</v>
      </c>
      <c r="BK172" s="65"/>
      <c r="BL172" s="65"/>
      <c r="BM172" s="65"/>
      <c r="BN172" s="65"/>
      <c r="BO172" s="65"/>
      <c r="BP172" s="65"/>
      <c r="BQ172" s="65"/>
      <c r="BR172" s="65"/>
      <c r="BS172" s="65"/>
      <c r="BT172" s="65"/>
      <c r="BU172" s="65"/>
      <c r="BV172" s="65"/>
      <c r="BW172" s="65"/>
      <c r="BX172" s="66"/>
      <c r="BY172" s="80">
        <v>135</v>
      </c>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c r="CY172" s="80"/>
      <c r="CZ172" s="80"/>
      <c r="DA172" s="80"/>
      <c r="DB172" s="80"/>
      <c r="DC172" s="80"/>
      <c r="DD172" s="80"/>
    </row>
    <row r="173" spans="1:108" ht="18.75">
      <c r="A173" s="64" t="s">
        <v>95</v>
      </c>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c r="BI173" s="66"/>
      <c r="BJ173" s="64" t="s">
        <v>172</v>
      </c>
      <c r="BK173" s="65"/>
      <c r="BL173" s="65"/>
      <c r="BM173" s="65"/>
      <c r="BN173" s="65"/>
      <c r="BO173" s="65"/>
      <c r="BP173" s="65"/>
      <c r="BQ173" s="65"/>
      <c r="BR173" s="65"/>
      <c r="BS173" s="65"/>
      <c r="BT173" s="65"/>
      <c r="BU173" s="65"/>
      <c r="BV173" s="65"/>
      <c r="BW173" s="65"/>
      <c r="BX173" s="66"/>
      <c r="BY173" s="80">
        <v>135</v>
      </c>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c r="CY173" s="80"/>
      <c r="CZ173" s="80"/>
      <c r="DA173" s="80"/>
      <c r="DB173" s="80"/>
      <c r="DC173" s="80"/>
      <c r="DD173" s="80"/>
    </row>
    <row r="174" spans="1:108" ht="18.75">
      <c r="A174" s="64" t="s">
        <v>113</v>
      </c>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c r="BG174" s="65"/>
      <c r="BH174" s="65"/>
      <c r="BI174" s="66"/>
      <c r="BJ174" s="64" t="s">
        <v>172</v>
      </c>
      <c r="BK174" s="65"/>
      <c r="BL174" s="65"/>
      <c r="BM174" s="65"/>
      <c r="BN174" s="65"/>
      <c r="BO174" s="65"/>
      <c r="BP174" s="65"/>
      <c r="BQ174" s="65"/>
      <c r="BR174" s="65"/>
      <c r="BS174" s="65"/>
      <c r="BT174" s="65"/>
      <c r="BU174" s="65"/>
      <c r="BV174" s="65"/>
      <c r="BW174" s="65"/>
      <c r="BX174" s="66"/>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c r="CY174" s="80"/>
      <c r="CZ174" s="80"/>
      <c r="DA174" s="80"/>
      <c r="DB174" s="80"/>
      <c r="DC174" s="80"/>
      <c r="DD174" s="80"/>
    </row>
    <row r="175" spans="1:108" ht="18.75">
      <c r="A175" s="64" t="s">
        <v>96</v>
      </c>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6"/>
      <c r="BJ175" s="64" t="s">
        <v>172</v>
      </c>
      <c r="BK175" s="65"/>
      <c r="BL175" s="65"/>
      <c r="BM175" s="65"/>
      <c r="BN175" s="65"/>
      <c r="BO175" s="65"/>
      <c r="BP175" s="65"/>
      <c r="BQ175" s="65"/>
      <c r="BR175" s="65"/>
      <c r="BS175" s="65"/>
      <c r="BT175" s="65"/>
      <c r="BU175" s="65"/>
      <c r="BV175" s="65"/>
      <c r="BW175" s="65"/>
      <c r="BX175" s="66"/>
      <c r="BY175" s="80">
        <v>135</v>
      </c>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c r="CZ175" s="80"/>
      <c r="DA175" s="80"/>
      <c r="DB175" s="80"/>
      <c r="DC175" s="80"/>
      <c r="DD175" s="80"/>
    </row>
    <row r="176" spans="1:108" ht="18.75">
      <c r="A176" s="67" t="s">
        <v>97</v>
      </c>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9"/>
      <c r="BJ176" s="64" t="s">
        <v>171</v>
      </c>
      <c r="BK176" s="65"/>
      <c r="BL176" s="65"/>
      <c r="BM176" s="65"/>
      <c r="BN176" s="65"/>
      <c r="BO176" s="65"/>
      <c r="BP176" s="65"/>
      <c r="BQ176" s="65"/>
      <c r="BR176" s="65"/>
      <c r="BS176" s="65"/>
      <c r="BT176" s="65"/>
      <c r="BU176" s="65"/>
      <c r="BV176" s="65"/>
      <c r="BW176" s="65"/>
      <c r="BX176" s="66"/>
      <c r="BY176" s="64">
        <v>136</v>
      </c>
      <c r="BZ176" s="65"/>
      <c r="CA176" s="65"/>
      <c r="CB176" s="65"/>
      <c r="CC176" s="65"/>
      <c r="CD176" s="65"/>
      <c r="CE176" s="65"/>
      <c r="CF176" s="65"/>
      <c r="CG176" s="65"/>
      <c r="CH176" s="65"/>
      <c r="CI176" s="65"/>
      <c r="CJ176" s="65"/>
      <c r="CK176" s="65"/>
      <c r="CL176" s="65"/>
      <c r="CM176" s="65"/>
      <c r="CN176" s="65"/>
      <c r="CO176" s="65"/>
      <c r="CP176" s="65"/>
      <c r="CQ176" s="65"/>
      <c r="CR176" s="65"/>
      <c r="CS176" s="65"/>
      <c r="CT176" s="65"/>
      <c r="CU176" s="65"/>
      <c r="CV176" s="65"/>
      <c r="CW176" s="65"/>
      <c r="CX176" s="65"/>
      <c r="CY176" s="65"/>
      <c r="CZ176" s="65"/>
      <c r="DA176" s="65"/>
      <c r="DB176" s="65"/>
      <c r="DC176" s="65"/>
      <c r="DD176" s="66"/>
    </row>
    <row r="177" spans="1:108" ht="18.75">
      <c r="A177" s="70" t="s">
        <v>61</v>
      </c>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2"/>
      <c r="BJ177" s="64"/>
      <c r="BK177" s="65"/>
      <c r="BL177" s="65"/>
      <c r="BM177" s="65"/>
      <c r="BN177" s="65"/>
      <c r="BO177" s="65"/>
      <c r="BP177" s="65"/>
      <c r="BQ177" s="65"/>
      <c r="BR177" s="65"/>
      <c r="BS177" s="65"/>
      <c r="BT177" s="65"/>
      <c r="BU177" s="65"/>
      <c r="BV177" s="65"/>
      <c r="BW177" s="65"/>
      <c r="BX177" s="66"/>
      <c r="BY177" s="64"/>
      <c r="BZ177" s="65"/>
      <c r="CA177" s="65"/>
      <c r="CB177" s="65"/>
      <c r="CC177" s="65"/>
      <c r="CD177" s="65"/>
      <c r="CE177" s="65"/>
      <c r="CF177" s="65"/>
      <c r="CG177" s="65"/>
      <c r="CH177" s="65"/>
      <c r="CI177" s="65"/>
      <c r="CJ177" s="65"/>
      <c r="CK177" s="65"/>
      <c r="CL177" s="65"/>
      <c r="CM177" s="65"/>
      <c r="CN177" s="65"/>
      <c r="CO177" s="65"/>
      <c r="CP177" s="65"/>
      <c r="CQ177" s="65"/>
      <c r="CR177" s="65"/>
      <c r="CS177" s="65"/>
      <c r="CT177" s="65"/>
      <c r="CU177" s="65"/>
      <c r="CV177" s="65"/>
      <c r="CW177" s="65"/>
      <c r="CX177" s="65"/>
      <c r="CY177" s="65"/>
      <c r="CZ177" s="65"/>
      <c r="DA177" s="65"/>
      <c r="DB177" s="65"/>
      <c r="DC177" s="65"/>
      <c r="DD177" s="66"/>
    </row>
    <row r="178" spans="1:108" ht="18.75">
      <c r="A178" s="77" t="s">
        <v>98</v>
      </c>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9"/>
      <c r="BJ178" s="64" t="s">
        <v>171</v>
      </c>
      <c r="BK178" s="65"/>
      <c r="BL178" s="65"/>
      <c r="BM178" s="65"/>
      <c r="BN178" s="65"/>
      <c r="BO178" s="65"/>
      <c r="BP178" s="65"/>
      <c r="BQ178" s="65"/>
      <c r="BR178" s="65"/>
      <c r="BS178" s="65"/>
      <c r="BT178" s="65"/>
      <c r="BU178" s="65"/>
      <c r="BV178" s="65"/>
      <c r="BW178" s="65"/>
      <c r="BX178" s="66"/>
      <c r="BY178" s="64">
        <v>136</v>
      </c>
      <c r="BZ178" s="65"/>
      <c r="CA178" s="65"/>
      <c r="CB178" s="65"/>
      <c r="CC178" s="65"/>
      <c r="CD178" s="65"/>
      <c r="CE178" s="65"/>
      <c r="CF178" s="65"/>
      <c r="CG178" s="65"/>
      <c r="CH178" s="65"/>
      <c r="CI178" s="65"/>
      <c r="CJ178" s="65"/>
      <c r="CK178" s="65"/>
      <c r="CL178" s="65"/>
      <c r="CM178" s="65"/>
      <c r="CN178" s="65"/>
      <c r="CO178" s="65"/>
      <c r="CP178" s="65"/>
      <c r="CQ178" s="65"/>
      <c r="CR178" s="65"/>
      <c r="CS178" s="65"/>
      <c r="CT178" s="65"/>
      <c r="CU178" s="65"/>
      <c r="CV178" s="65"/>
      <c r="CW178" s="65"/>
      <c r="CX178" s="65"/>
      <c r="CY178" s="65"/>
      <c r="CZ178" s="65"/>
      <c r="DA178" s="65"/>
      <c r="DB178" s="65"/>
      <c r="DC178" s="65"/>
      <c r="DD178" s="66"/>
    </row>
    <row r="179" spans="1:108" ht="18.75">
      <c r="A179" s="81" t="s">
        <v>169</v>
      </c>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3"/>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c r="CT179" s="76"/>
      <c r="CU179" s="76"/>
      <c r="CV179" s="76"/>
      <c r="CW179" s="76"/>
      <c r="CX179" s="76"/>
      <c r="CY179" s="76"/>
      <c r="CZ179" s="76"/>
      <c r="DA179" s="76"/>
      <c r="DB179" s="76"/>
      <c r="DC179" s="76"/>
      <c r="DD179" s="76"/>
    </row>
    <row r="180" spans="1:108" ht="18.75">
      <c r="A180" s="67" t="s">
        <v>93</v>
      </c>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9"/>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c r="CT180" s="76"/>
      <c r="CU180" s="76"/>
      <c r="CV180" s="76"/>
      <c r="CW180" s="76"/>
      <c r="CX180" s="76"/>
      <c r="CY180" s="76"/>
      <c r="CZ180" s="76"/>
      <c r="DA180" s="76"/>
      <c r="DB180" s="76"/>
      <c r="DC180" s="76"/>
      <c r="DD180" s="76"/>
    </row>
    <row r="181" spans="1:108" ht="18.75">
      <c r="A181" s="64" t="s">
        <v>94</v>
      </c>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c r="BG181" s="65"/>
      <c r="BH181" s="65"/>
      <c r="BI181" s="66"/>
      <c r="BJ181" s="64" t="s">
        <v>172</v>
      </c>
      <c r="BK181" s="65"/>
      <c r="BL181" s="65"/>
      <c r="BM181" s="65"/>
      <c r="BN181" s="65"/>
      <c r="BO181" s="65"/>
      <c r="BP181" s="65"/>
      <c r="BQ181" s="65"/>
      <c r="BR181" s="65"/>
      <c r="BS181" s="65"/>
      <c r="BT181" s="65"/>
      <c r="BU181" s="65"/>
      <c r="BV181" s="65"/>
      <c r="BW181" s="65"/>
      <c r="BX181" s="66"/>
      <c r="BY181" s="73">
        <v>135</v>
      </c>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4"/>
      <c r="CX181" s="74"/>
      <c r="CY181" s="74"/>
      <c r="CZ181" s="74"/>
      <c r="DA181" s="74"/>
      <c r="DB181" s="74"/>
      <c r="DC181" s="74"/>
      <c r="DD181" s="75"/>
    </row>
    <row r="182" spans="1:108" ht="18.75">
      <c r="A182" s="64" t="s">
        <v>95</v>
      </c>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c r="BG182" s="65"/>
      <c r="BH182" s="65"/>
      <c r="BI182" s="66"/>
      <c r="BJ182" s="64" t="s">
        <v>172</v>
      </c>
      <c r="BK182" s="65"/>
      <c r="BL182" s="65"/>
      <c r="BM182" s="65"/>
      <c r="BN182" s="65"/>
      <c r="BO182" s="65"/>
      <c r="BP182" s="65"/>
      <c r="BQ182" s="65"/>
      <c r="BR182" s="65"/>
      <c r="BS182" s="65"/>
      <c r="BT182" s="65"/>
      <c r="BU182" s="65"/>
      <c r="BV182" s="65"/>
      <c r="BW182" s="65"/>
      <c r="BX182" s="66"/>
      <c r="BY182" s="73">
        <v>135</v>
      </c>
      <c r="BZ182" s="74"/>
      <c r="CA182" s="74"/>
      <c r="CB182" s="74"/>
      <c r="CC182" s="74"/>
      <c r="CD182" s="74"/>
      <c r="CE182" s="74"/>
      <c r="CF182" s="74"/>
      <c r="CG182" s="74"/>
      <c r="CH182" s="74"/>
      <c r="CI182" s="74"/>
      <c r="CJ182" s="74"/>
      <c r="CK182" s="74"/>
      <c r="CL182" s="74"/>
      <c r="CM182" s="74"/>
      <c r="CN182" s="74"/>
      <c r="CO182" s="74"/>
      <c r="CP182" s="74"/>
      <c r="CQ182" s="74"/>
      <c r="CR182" s="74"/>
      <c r="CS182" s="74"/>
      <c r="CT182" s="74"/>
      <c r="CU182" s="74"/>
      <c r="CV182" s="74"/>
      <c r="CW182" s="74"/>
      <c r="CX182" s="74"/>
      <c r="CY182" s="74"/>
      <c r="CZ182" s="74"/>
      <c r="DA182" s="74"/>
      <c r="DB182" s="74"/>
      <c r="DC182" s="74"/>
      <c r="DD182" s="75"/>
    </row>
    <row r="183" spans="1:108" ht="18.75">
      <c r="A183" s="64" t="s">
        <v>113</v>
      </c>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c r="BG183" s="65"/>
      <c r="BH183" s="65"/>
      <c r="BI183" s="66"/>
      <c r="BJ183" s="64" t="s">
        <v>172</v>
      </c>
      <c r="BK183" s="65"/>
      <c r="BL183" s="65"/>
      <c r="BM183" s="65"/>
      <c r="BN183" s="65"/>
      <c r="BO183" s="65"/>
      <c r="BP183" s="65"/>
      <c r="BQ183" s="65"/>
      <c r="BR183" s="65"/>
      <c r="BS183" s="65"/>
      <c r="BT183" s="65"/>
      <c r="BU183" s="65"/>
      <c r="BV183" s="65"/>
      <c r="BW183" s="65"/>
      <c r="BX183" s="66"/>
      <c r="BY183" s="73"/>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4"/>
      <c r="CX183" s="74"/>
      <c r="CY183" s="74"/>
      <c r="CZ183" s="74"/>
      <c r="DA183" s="74"/>
      <c r="DB183" s="74"/>
      <c r="DC183" s="74"/>
      <c r="DD183" s="75"/>
    </row>
    <row r="184" spans="1:108" ht="18.75">
      <c r="A184" s="64" t="s">
        <v>96</v>
      </c>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c r="BG184" s="65"/>
      <c r="BH184" s="65"/>
      <c r="BI184" s="66"/>
      <c r="BJ184" s="64" t="s">
        <v>172</v>
      </c>
      <c r="BK184" s="65"/>
      <c r="BL184" s="65"/>
      <c r="BM184" s="65"/>
      <c r="BN184" s="65"/>
      <c r="BO184" s="65"/>
      <c r="BP184" s="65"/>
      <c r="BQ184" s="65"/>
      <c r="BR184" s="65"/>
      <c r="BS184" s="65"/>
      <c r="BT184" s="65"/>
      <c r="BU184" s="65"/>
      <c r="BV184" s="65"/>
      <c r="BW184" s="65"/>
      <c r="BX184" s="66"/>
      <c r="BY184" s="73">
        <v>135</v>
      </c>
      <c r="BZ184" s="74"/>
      <c r="CA184" s="74"/>
      <c r="CB184" s="74"/>
      <c r="CC184" s="74"/>
      <c r="CD184" s="74"/>
      <c r="CE184" s="74"/>
      <c r="CF184" s="74"/>
      <c r="CG184" s="74"/>
      <c r="CH184" s="74"/>
      <c r="CI184" s="74"/>
      <c r="CJ184" s="74"/>
      <c r="CK184" s="74"/>
      <c r="CL184" s="74"/>
      <c r="CM184" s="74"/>
      <c r="CN184" s="74"/>
      <c r="CO184" s="74"/>
      <c r="CP184" s="74"/>
      <c r="CQ184" s="74"/>
      <c r="CR184" s="74"/>
      <c r="CS184" s="74"/>
      <c r="CT184" s="74"/>
      <c r="CU184" s="74"/>
      <c r="CV184" s="74"/>
      <c r="CW184" s="74"/>
      <c r="CX184" s="74"/>
      <c r="CY184" s="74"/>
      <c r="CZ184" s="74"/>
      <c r="DA184" s="74"/>
      <c r="DB184" s="74"/>
      <c r="DC184" s="74"/>
      <c r="DD184" s="75"/>
    </row>
    <row r="185" spans="1:108" ht="18.75">
      <c r="A185" s="67" t="s">
        <v>97</v>
      </c>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9"/>
      <c r="BJ185" s="64" t="s">
        <v>171</v>
      </c>
      <c r="BK185" s="65"/>
      <c r="BL185" s="65"/>
      <c r="BM185" s="65"/>
      <c r="BN185" s="65"/>
      <c r="BO185" s="65"/>
      <c r="BP185" s="65"/>
      <c r="BQ185" s="65"/>
      <c r="BR185" s="65"/>
      <c r="BS185" s="65"/>
      <c r="BT185" s="65"/>
      <c r="BU185" s="65"/>
      <c r="BV185" s="65"/>
      <c r="BW185" s="65"/>
      <c r="BX185" s="66"/>
      <c r="BY185" s="64">
        <v>175</v>
      </c>
      <c r="BZ185" s="65"/>
      <c r="CA185" s="65"/>
      <c r="CB185" s="65"/>
      <c r="CC185" s="65"/>
      <c r="CD185" s="65"/>
      <c r="CE185" s="65"/>
      <c r="CF185" s="65"/>
      <c r="CG185" s="65"/>
      <c r="CH185" s="65"/>
      <c r="CI185" s="65"/>
      <c r="CJ185" s="65"/>
      <c r="CK185" s="65"/>
      <c r="CL185" s="65"/>
      <c r="CM185" s="65"/>
      <c r="CN185" s="65"/>
      <c r="CO185" s="65"/>
      <c r="CP185" s="65"/>
      <c r="CQ185" s="65"/>
      <c r="CR185" s="65"/>
      <c r="CS185" s="65"/>
      <c r="CT185" s="65"/>
      <c r="CU185" s="65"/>
      <c r="CV185" s="65"/>
      <c r="CW185" s="65"/>
      <c r="CX185" s="65"/>
      <c r="CY185" s="65"/>
      <c r="CZ185" s="65"/>
      <c r="DA185" s="65"/>
      <c r="DB185" s="65"/>
      <c r="DC185" s="65"/>
      <c r="DD185" s="66"/>
    </row>
    <row r="186" spans="1:108" ht="18.75">
      <c r="A186" s="70" t="s">
        <v>61</v>
      </c>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2"/>
      <c r="BJ186" s="64"/>
      <c r="BK186" s="65"/>
      <c r="BL186" s="65"/>
      <c r="BM186" s="65"/>
      <c r="BN186" s="65"/>
      <c r="BO186" s="65"/>
      <c r="BP186" s="65"/>
      <c r="BQ186" s="65"/>
      <c r="BR186" s="65"/>
      <c r="BS186" s="65"/>
      <c r="BT186" s="65"/>
      <c r="BU186" s="65"/>
      <c r="BV186" s="65"/>
      <c r="BW186" s="65"/>
      <c r="BX186" s="66"/>
      <c r="BY186" s="64"/>
      <c r="BZ186" s="65"/>
      <c r="CA186" s="65"/>
      <c r="CB186" s="65"/>
      <c r="CC186" s="65"/>
      <c r="CD186" s="65"/>
      <c r="CE186" s="65"/>
      <c r="CF186" s="65"/>
      <c r="CG186" s="65"/>
      <c r="CH186" s="65"/>
      <c r="CI186" s="65"/>
      <c r="CJ186" s="65"/>
      <c r="CK186" s="65"/>
      <c r="CL186" s="65"/>
      <c r="CM186" s="65"/>
      <c r="CN186" s="65"/>
      <c r="CO186" s="65"/>
      <c r="CP186" s="65"/>
      <c r="CQ186" s="65"/>
      <c r="CR186" s="65"/>
      <c r="CS186" s="65"/>
      <c r="CT186" s="65"/>
      <c r="CU186" s="65"/>
      <c r="CV186" s="65"/>
      <c r="CW186" s="65"/>
      <c r="CX186" s="65"/>
      <c r="CY186" s="65"/>
      <c r="CZ186" s="65"/>
      <c r="DA186" s="65"/>
      <c r="DB186" s="65"/>
      <c r="DC186" s="65"/>
      <c r="DD186" s="66"/>
    </row>
    <row r="187" spans="1:108" ht="18.75">
      <c r="A187" s="77" t="s">
        <v>98</v>
      </c>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9"/>
      <c r="BJ187" s="76" t="s">
        <v>171</v>
      </c>
      <c r="BK187" s="76"/>
      <c r="BL187" s="76"/>
      <c r="BM187" s="76"/>
      <c r="BN187" s="76"/>
      <c r="BO187" s="76"/>
      <c r="BP187" s="76"/>
      <c r="BQ187" s="76"/>
      <c r="BR187" s="76"/>
      <c r="BS187" s="76"/>
      <c r="BT187" s="76"/>
      <c r="BU187" s="76"/>
      <c r="BV187" s="76"/>
      <c r="BW187" s="76"/>
      <c r="BX187" s="76"/>
      <c r="BY187" s="76">
        <v>175</v>
      </c>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row>
    <row r="188" spans="1:108" ht="18.75">
      <c r="A188" s="81" t="s">
        <v>181</v>
      </c>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3"/>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c r="CG188" s="76"/>
      <c r="CH188" s="76"/>
      <c r="CI188" s="76"/>
      <c r="CJ188" s="76"/>
      <c r="CK188" s="76"/>
      <c r="CL188" s="76"/>
      <c r="CM188" s="76"/>
      <c r="CN188" s="76"/>
      <c r="CO188" s="76"/>
      <c r="CP188" s="76"/>
      <c r="CQ188" s="76"/>
      <c r="CR188" s="76"/>
      <c r="CS188" s="76"/>
      <c r="CT188" s="76"/>
      <c r="CU188" s="76"/>
      <c r="CV188" s="76"/>
      <c r="CW188" s="76"/>
      <c r="CX188" s="76"/>
      <c r="CY188" s="76"/>
      <c r="CZ188" s="76"/>
      <c r="DA188" s="76"/>
      <c r="DB188" s="76"/>
      <c r="DC188" s="76"/>
      <c r="DD188" s="76"/>
    </row>
    <row r="189" spans="1:108" ht="18.75">
      <c r="A189" s="67" t="s">
        <v>93</v>
      </c>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9"/>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row>
    <row r="190" spans="1:108" ht="18.75">
      <c r="A190" s="64" t="s">
        <v>94</v>
      </c>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c r="BG190" s="65"/>
      <c r="BH190" s="65"/>
      <c r="BI190" s="66"/>
      <c r="BJ190" s="64" t="s">
        <v>172</v>
      </c>
      <c r="BK190" s="65"/>
      <c r="BL190" s="65"/>
      <c r="BM190" s="65"/>
      <c r="BN190" s="65"/>
      <c r="BO190" s="65"/>
      <c r="BP190" s="65"/>
      <c r="BQ190" s="65"/>
      <c r="BR190" s="65"/>
      <c r="BS190" s="65"/>
      <c r="BT190" s="65"/>
      <c r="BU190" s="65"/>
      <c r="BV190" s="65"/>
      <c r="BW190" s="65"/>
      <c r="BX190" s="66"/>
      <c r="BY190" s="73">
        <v>135</v>
      </c>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4"/>
      <c r="CX190" s="74"/>
      <c r="CY190" s="74"/>
      <c r="CZ190" s="74"/>
      <c r="DA190" s="74"/>
      <c r="DB190" s="74"/>
      <c r="DC190" s="74"/>
      <c r="DD190" s="75"/>
    </row>
    <row r="191" spans="1:108" ht="18.75">
      <c r="A191" s="64" t="s">
        <v>95</v>
      </c>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c r="BG191" s="65"/>
      <c r="BH191" s="65"/>
      <c r="BI191" s="66"/>
      <c r="BJ191" s="64" t="s">
        <v>172</v>
      </c>
      <c r="BK191" s="65"/>
      <c r="BL191" s="65"/>
      <c r="BM191" s="65"/>
      <c r="BN191" s="65"/>
      <c r="BO191" s="65"/>
      <c r="BP191" s="65"/>
      <c r="BQ191" s="65"/>
      <c r="BR191" s="65"/>
      <c r="BS191" s="65"/>
      <c r="BT191" s="65"/>
      <c r="BU191" s="65"/>
      <c r="BV191" s="65"/>
      <c r="BW191" s="65"/>
      <c r="BX191" s="66"/>
      <c r="BY191" s="73">
        <v>135</v>
      </c>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4"/>
      <c r="CX191" s="74"/>
      <c r="CY191" s="74"/>
      <c r="CZ191" s="74"/>
      <c r="DA191" s="74"/>
      <c r="DB191" s="74"/>
      <c r="DC191" s="74"/>
      <c r="DD191" s="75"/>
    </row>
    <row r="192" spans="1:108" ht="18.75">
      <c r="A192" s="64" t="s">
        <v>113</v>
      </c>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c r="BI192" s="66"/>
      <c r="BJ192" s="64" t="s">
        <v>172</v>
      </c>
      <c r="BK192" s="65"/>
      <c r="BL192" s="65"/>
      <c r="BM192" s="65"/>
      <c r="BN192" s="65"/>
      <c r="BO192" s="65"/>
      <c r="BP192" s="65"/>
      <c r="BQ192" s="65"/>
      <c r="BR192" s="65"/>
      <c r="BS192" s="65"/>
      <c r="BT192" s="65"/>
      <c r="BU192" s="65"/>
      <c r="BV192" s="65"/>
      <c r="BW192" s="65"/>
      <c r="BX192" s="66"/>
      <c r="BY192" s="73"/>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c r="CY192" s="74"/>
      <c r="CZ192" s="74"/>
      <c r="DA192" s="74"/>
      <c r="DB192" s="74"/>
      <c r="DC192" s="74"/>
      <c r="DD192" s="75"/>
    </row>
    <row r="193" spans="1:108" ht="18.75">
      <c r="A193" s="64" t="s">
        <v>96</v>
      </c>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65"/>
      <c r="BI193" s="66"/>
      <c r="BJ193" s="64" t="s">
        <v>172</v>
      </c>
      <c r="BK193" s="65"/>
      <c r="BL193" s="65"/>
      <c r="BM193" s="65"/>
      <c r="BN193" s="65"/>
      <c r="BO193" s="65"/>
      <c r="BP193" s="65"/>
      <c r="BQ193" s="65"/>
      <c r="BR193" s="65"/>
      <c r="BS193" s="65"/>
      <c r="BT193" s="65"/>
      <c r="BU193" s="65"/>
      <c r="BV193" s="65"/>
      <c r="BW193" s="65"/>
      <c r="BX193" s="66"/>
      <c r="BY193" s="73">
        <v>135</v>
      </c>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c r="CY193" s="74"/>
      <c r="CZ193" s="74"/>
      <c r="DA193" s="74"/>
      <c r="DB193" s="74"/>
      <c r="DC193" s="74"/>
      <c r="DD193" s="75"/>
    </row>
    <row r="194" spans="1:108" ht="18.75">
      <c r="A194" s="67" t="s">
        <v>97</v>
      </c>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9"/>
      <c r="BJ194" s="64" t="s">
        <v>171</v>
      </c>
      <c r="BK194" s="65"/>
      <c r="BL194" s="65"/>
      <c r="BM194" s="65"/>
      <c r="BN194" s="65"/>
      <c r="BO194" s="65"/>
      <c r="BP194" s="65"/>
      <c r="BQ194" s="65"/>
      <c r="BR194" s="65"/>
      <c r="BS194" s="65"/>
      <c r="BT194" s="65"/>
      <c r="BU194" s="65"/>
      <c r="BV194" s="65"/>
      <c r="BW194" s="65"/>
      <c r="BX194" s="66"/>
      <c r="BY194" s="64">
        <v>10</v>
      </c>
      <c r="BZ194" s="65"/>
      <c r="CA194" s="65"/>
      <c r="CB194" s="65"/>
      <c r="CC194" s="65"/>
      <c r="CD194" s="65"/>
      <c r="CE194" s="65"/>
      <c r="CF194" s="65"/>
      <c r="CG194" s="65"/>
      <c r="CH194" s="65"/>
      <c r="CI194" s="65"/>
      <c r="CJ194" s="65"/>
      <c r="CK194" s="65"/>
      <c r="CL194" s="65"/>
      <c r="CM194" s="65"/>
      <c r="CN194" s="65"/>
      <c r="CO194" s="65"/>
      <c r="CP194" s="65"/>
      <c r="CQ194" s="65"/>
      <c r="CR194" s="65"/>
      <c r="CS194" s="65"/>
      <c r="CT194" s="65"/>
      <c r="CU194" s="65"/>
      <c r="CV194" s="65"/>
      <c r="CW194" s="65"/>
      <c r="CX194" s="65"/>
      <c r="CY194" s="65"/>
      <c r="CZ194" s="65"/>
      <c r="DA194" s="65"/>
      <c r="DB194" s="65"/>
      <c r="DC194" s="65"/>
      <c r="DD194" s="66"/>
    </row>
    <row r="195" spans="1:108" ht="18.75">
      <c r="A195" s="70" t="s">
        <v>61</v>
      </c>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2"/>
      <c r="BJ195" s="64"/>
      <c r="BK195" s="65"/>
      <c r="BL195" s="65"/>
      <c r="BM195" s="65"/>
      <c r="BN195" s="65"/>
      <c r="BO195" s="65"/>
      <c r="BP195" s="65"/>
      <c r="BQ195" s="65"/>
      <c r="BR195" s="65"/>
      <c r="BS195" s="65"/>
      <c r="BT195" s="65"/>
      <c r="BU195" s="65"/>
      <c r="BV195" s="65"/>
      <c r="BW195" s="65"/>
      <c r="BX195" s="66"/>
      <c r="BY195" s="64"/>
      <c r="BZ195" s="65"/>
      <c r="CA195" s="65"/>
      <c r="CB195" s="65"/>
      <c r="CC195" s="65"/>
      <c r="CD195" s="65"/>
      <c r="CE195" s="65"/>
      <c r="CF195" s="65"/>
      <c r="CG195" s="65"/>
      <c r="CH195" s="65"/>
      <c r="CI195" s="65"/>
      <c r="CJ195" s="65"/>
      <c r="CK195" s="65"/>
      <c r="CL195" s="65"/>
      <c r="CM195" s="65"/>
      <c r="CN195" s="65"/>
      <c r="CO195" s="65"/>
      <c r="CP195" s="65"/>
      <c r="CQ195" s="65"/>
      <c r="CR195" s="65"/>
      <c r="CS195" s="65"/>
      <c r="CT195" s="65"/>
      <c r="CU195" s="65"/>
      <c r="CV195" s="65"/>
      <c r="CW195" s="65"/>
      <c r="CX195" s="65"/>
      <c r="CY195" s="65"/>
      <c r="CZ195" s="65"/>
      <c r="DA195" s="65"/>
      <c r="DB195" s="65"/>
      <c r="DC195" s="65"/>
      <c r="DD195" s="66"/>
    </row>
    <row r="196" spans="1:108" ht="18.75">
      <c r="A196" s="77" t="s">
        <v>98</v>
      </c>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9"/>
      <c r="BJ196" s="76" t="s">
        <v>171</v>
      </c>
      <c r="BK196" s="76"/>
      <c r="BL196" s="76"/>
      <c r="BM196" s="76"/>
      <c r="BN196" s="76"/>
      <c r="BO196" s="76"/>
      <c r="BP196" s="76"/>
      <c r="BQ196" s="76"/>
      <c r="BR196" s="76"/>
      <c r="BS196" s="76"/>
      <c r="BT196" s="76"/>
      <c r="BU196" s="76"/>
      <c r="BV196" s="76"/>
      <c r="BW196" s="76"/>
      <c r="BX196" s="76"/>
      <c r="BY196" s="76">
        <v>10</v>
      </c>
      <c r="BZ196" s="76"/>
      <c r="CA196" s="76"/>
      <c r="CB196" s="76"/>
      <c r="CC196" s="76"/>
      <c r="CD196" s="76"/>
      <c r="CE196" s="76"/>
      <c r="CF196" s="76"/>
      <c r="CG196" s="76"/>
      <c r="CH196" s="76"/>
      <c r="CI196" s="76"/>
      <c r="CJ196" s="76"/>
      <c r="CK196" s="76"/>
      <c r="CL196" s="76"/>
      <c r="CM196" s="76"/>
      <c r="CN196" s="76"/>
      <c r="CO196" s="76"/>
      <c r="CP196" s="76"/>
      <c r="CQ196" s="76"/>
      <c r="CR196" s="76"/>
      <c r="CS196" s="76"/>
      <c r="CT196" s="76"/>
      <c r="CU196" s="76"/>
      <c r="CV196" s="76"/>
      <c r="CW196" s="76"/>
      <c r="CX196" s="76"/>
      <c r="CY196" s="76"/>
      <c r="CZ196" s="76"/>
      <c r="DA196" s="76"/>
      <c r="DB196" s="76"/>
      <c r="DC196" s="76"/>
      <c r="DD196" s="76"/>
    </row>
    <row r="197" spans="1:108" ht="18.75">
      <c r="A197" s="81" t="s">
        <v>182</v>
      </c>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3"/>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c r="CI197" s="76"/>
      <c r="CJ197" s="76"/>
      <c r="CK197" s="76"/>
      <c r="CL197" s="76"/>
      <c r="CM197" s="76"/>
      <c r="CN197" s="76"/>
      <c r="CO197" s="76"/>
      <c r="CP197" s="76"/>
      <c r="CQ197" s="76"/>
      <c r="CR197" s="76"/>
      <c r="CS197" s="76"/>
      <c r="CT197" s="76"/>
      <c r="CU197" s="76"/>
      <c r="CV197" s="76"/>
      <c r="CW197" s="76"/>
      <c r="CX197" s="76"/>
      <c r="CY197" s="76"/>
      <c r="CZ197" s="76"/>
      <c r="DA197" s="76"/>
      <c r="DB197" s="76"/>
      <c r="DC197" s="76"/>
      <c r="DD197" s="76"/>
    </row>
    <row r="198" spans="1:108" ht="18.75">
      <c r="A198" s="67" t="s">
        <v>93</v>
      </c>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9"/>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6"/>
      <c r="CY198" s="76"/>
      <c r="CZ198" s="76"/>
      <c r="DA198" s="76"/>
      <c r="DB198" s="76"/>
      <c r="DC198" s="76"/>
      <c r="DD198" s="76"/>
    </row>
    <row r="199" spans="1:108" ht="18.75">
      <c r="A199" s="64" t="s">
        <v>94</v>
      </c>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6"/>
      <c r="BJ199" s="64" t="s">
        <v>172</v>
      </c>
      <c r="BK199" s="65"/>
      <c r="BL199" s="65"/>
      <c r="BM199" s="65"/>
      <c r="BN199" s="65"/>
      <c r="BO199" s="65"/>
      <c r="BP199" s="65"/>
      <c r="BQ199" s="65"/>
      <c r="BR199" s="65"/>
      <c r="BS199" s="65"/>
      <c r="BT199" s="65"/>
      <c r="BU199" s="65"/>
      <c r="BV199" s="65"/>
      <c r="BW199" s="65"/>
      <c r="BX199" s="66"/>
      <c r="BY199" s="73">
        <v>135</v>
      </c>
      <c r="BZ199" s="74"/>
      <c r="CA199" s="74"/>
      <c r="CB199" s="74"/>
      <c r="CC199" s="74"/>
      <c r="CD199" s="74"/>
      <c r="CE199" s="74"/>
      <c r="CF199" s="74"/>
      <c r="CG199" s="74"/>
      <c r="CH199" s="74"/>
      <c r="CI199" s="74"/>
      <c r="CJ199" s="74"/>
      <c r="CK199" s="74"/>
      <c r="CL199" s="74"/>
      <c r="CM199" s="74"/>
      <c r="CN199" s="74"/>
      <c r="CO199" s="74"/>
      <c r="CP199" s="74"/>
      <c r="CQ199" s="74"/>
      <c r="CR199" s="74"/>
      <c r="CS199" s="74"/>
      <c r="CT199" s="74"/>
      <c r="CU199" s="74"/>
      <c r="CV199" s="74"/>
      <c r="CW199" s="74"/>
      <c r="CX199" s="74"/>
      <c r="CY199" s="74"/>
      <c r="CZ199" s="74"/>
      <c r="DA199" s="74"/>
      <c r="DB199" s="74"/>
      <c r="DC199" s="74"/>
      <c r="DD199" s="75"/>
    </row>
    <row r="200" spans="1:108" ht="18.75">
      <c r="A200" s="64" t="s">
        <v>95</v>
      </c>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c r="BG200" s="65"/>
      <c r="BH200" s="65"/>
      <c r="BI200" s="66"/>
      <c r="BJ200" s="64" t="s">
        <v>172</v>
      </c>
      <c r="BK200" s="65"/>
      <c r="BL200" s="65"/>
      <c r="BM200" s="65"/>
      <c r="BN200" s="65"/>
      <c r="BO200" s="65"/>
      <c r="BP200" s="65"/>
      <c r="BQ200" s="65"/>
      <c r="BR200" s="65"/>
      <c r="BS200" s="65"/>
      <c r="BT200" s="65"/>
      <c r="BU200" s="65"/>
      <c r="BV200" s="65"/>
      <c r="BW200" s="65"/>
      <c r="BX200" s="66"/>
      <c r="BY200" s="73">
        <v>135</v>
      </c>
      <c r="BZ200" s="74"/>
      <c r="CA200" s="74"/>
      <c r="CB200" s="74"/>
      <c r="CC200" s="74"/>
      <c r="CD200" s="74"/>
      <c r="CE200" s="74"/>
      <c r="CF200" s="74"/>
      <c r="CG200" s="74"/>
      <c r="CH200" s="74"/>
      <c r="CI200" s="74"/>
      <c r="CJ200" s="74"/>
      <c r="CK200" s="74"/>
      <c r="CL200" s="74"/>
      <c r="CM200" s="74"/>
      <c r="CN200" s="74"/>
      <c r="CO200" s="74"/>
      <c r="CP200" s="74"/>
      <c r="CQ200" s="74"/>
      <c r="CR200" s="74"/>
      <c r="CS200" s="74"/>
      <c r="CT200" s="74"/>
      <c r="CU200" s="74"/>
      <c r="CV200" s="74"/>
      <c r="CW200" s="74"/>
      <c r="CX200" s="74"/>
      <c r="CY200" s="74"/>
      <c r="CZ200" s="74"/>
      <c r="DA200" s="74"/>
      <c r="DB200" s="74"/>
      <c r="DC200" s="74"/>
      <c r="DD200" s="75"/>
    </row>
    <row r="201" spans="1:108" ht="18.75">
      <c r="A201" s="64" t="s">
        <v>113</v>
      </c>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c r="BI201" s="66"/>
      <c r="BJ201" s="64" t="s">
        <v>172</v>
      </c>
      <c r="BK201" s="65"/>
      <c r="BL201" s="65"/>
      <c r="BM201" s="65"/>
      <c r="BN201" s="65"/>
      <c r="BO201" s="65"/>
      <c r="BP201" s="65"/>
      <c r="BQ201" s="65"/>
      <c r="BR201" s="65"/>
      <c r="BS201" s="65"/>
      <c r="BT201" s="65"/>
      <c r="BU201" s="65"/>
      <c r="BV201" s="65"/>
      <c r="BW201" s="65"/>
      <c r="BX201" s="66"/>
      <c r="BY201" s="73"/>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4"/>
      <c r="CW201" s="74"/>
      <c r="CX201" s="74"/>
      <c r="CY201" s="74"/>
      <c r="CZ201" s="74"/>
      <c r="DA201" s="74"/>
      <c r="DB201" s="74"/>
      <c r="DC201" s="74"/>
      <c r="DD201" s="75"/>
    </row>
    <row r="202" spans="1:108" ht="18.75">
      <c r="A202" s="64" t="s">
        <v>96</v>
      </c>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c r="BG202" s="65"/>
      <c r="BH202" s="65"/>
      <c r="BI202" s="66"/>
      <c r="BJ202" s="64" t="s">
        <v>172</v>
      </c>
      <c r="BK202" s="65"/>
      <c r="BL202" s="65"/>
      <c r="BM202" s="65"/>
      <c r="BN202" s="65"/>
      <c r="BO202" s="65"/>
      <c r="BP202" s="65"/>
      <c r="BQ202" s="65"/>
      <c r="BR202" s="65"/>
      <c r="BS202" s="65"/>
      <c r="BT202" s="65"/>
      <c r="BU202" s="65"/>
      <c r="BV202" s="65"/>
      <c r="BW202" s="65"/>
      <c r="BX202" s="66"/>
      <c r="BY202" s="73">
        <v>135</v>
      </c>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4"/>
      <c r="CW202" s="74"/>
      <c r="CX202" s="74"/>
      <c r="CY202" s="74"/>
      <c r="CZ202" s="74"/>
      <c r="DA202" s="74"/>
      <c r="DB202" s="74"/>
      <c r="DC202" s="74"/>
      <c r="DD202" s="75"/>
    </row>
    <row r="203" spans="1:108" ht="18.75">
      <c r="A203" s="67" t="s">
        <v>97</v>
      </c>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9"/>
      <c r="BJ203" s="64" t="s">
        <v>171</v>
      </c>
      <c r="BK203" s="65"/>
      <c r="BL203" s="65"/>
      <c r="BM203" s="65"/>
      <c r="BN203" s="65"/>
      <c r="BO203" s="65"/>
      <c r="BP203" s="65"/>
      <c r="BQ203" s="65"/>
      <c r="BR203" s="65"/>
      <c r="BS203" s="65"/>
      <c r="BT203" s="65"/>
      <c r="BU203" s="65"/>
      <c r="BV203" s="65"/>
      <c r="BW203" s="65"/>
      <c r="BX203" s="66"/>
      <c r="BY203" s="64">
        <v>139</v>
      </c>
      <c r="BZ203" s="65"/>
      <c r="CA203" s="65"/>
      <c r="CB203" s="65"/>
      <c r="CC203" s="65"/>
      <c r="CD203" s="65"/>
      <c r="CE203" s="65"/>
      <c r="CF203" s="65"/>
      <c r="CG203" s="65"/>
      <c r="CH203" s="65"/>
      <c r="CI203" s="65"/>
      <c r="CJ203" s="65"/>
      <c r="CK203" s="65"/>
      <c r="CL203" s="65"/>
      <c r="CM203" s="65"/>
      <c r="CN203" s="65"/>
      <c r="CO203" s="65"/>
      <c r="CP203" s="65"/>
      <c r="CQ203" s="65"/>
      <c r="CR203" s="65"/>
      <c r="CS203" s="65"/>
      <c r="CT203" s="65"/>
      <c r="CU203" s="65"/>
      <c r="CV203" s="65"/>
      <c r="CW203" s="65"/>
      <c r="CX203" s="65"/>
      <c r="CY203" s="65"/>
      <c r="CZ203" s="65"/>
      <c r="DA203" s="65"/>
      <c r="DB203" s="65"/>
      <c r="DC203" s="65"/>
      <c r="DD203" s="66"/>
    </row>
    <row r="204" spans="1:108" ht="18.75">
      <c r="A204" s="70" t="s">
        <v>61</v>
      </c>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2"/>
      <c r="BJ204" s="64"/>
      <c r="BK204" s="65"/>
      <c r="BL204" s="65"/>
      <c r="BM204" s="65"/>
      <c r="BN204" s="65"/>
      <c r="BO204" s="65"/>
      <c r="BP204" s="65"/>
      <c r="BQ204" s="65"/>
      <c r="BR204" s="65"/>
      <c r="BS204" s="65"/>
      <c r="BT204" s="65"/>
      <c r="BU204" s="65"/>
      <c r="BV204" s="65"/>
      <c r="BW204" s="65"/>
      <c r="BX204" s="66"/>
      <c r="BY204" s="64"/>
      <c r="BZ204" s="65"/>
      <c r="CA204" s="65"/>
      <c r="CB204" s="65"/>
      <c r="CC204" s="65"/>
      <c r="CD204" s="65"/>
      <c r="CE204" s="65"/>
      <c r="CF204" s="65"/>
      <c r="CG204" s="65"/>
      <c r="CH204" s="65"/>
      <c r="CI204" s="65"/>
      <c r="CJ204" s="65"/>
      <c r="CK204" s="65"/>
      <c r="CL204" s="65"/>
      <c r="CM204" s="65"/>
      <c r="CN204" s="65"/>
      <c r="CO204" s="65"/>
      <c r="CP204" s="65"/>
      <c r="CQ204" s="65"/>
      <c r="CR204" s="65"/>
      <c r="CS204" s="65"/>
      <c r="CT204" s="65"/>
      <c r="CU204" s="65"/>
      <c r="CV204" s="65"/>
      <c r="CW204" s="65"/>
      <c r="CX204" s="65"/>
      <c r="CY204" s="65"/>
      <c r="CZ204" s="65"/>
      <c r="DA204" s="65"/>
      <c r="DB204" s="65"/>
      <c r="DC204" s="65"/>
      <c r="DD204" s="66"/>
    </row>
    <row r="205" spans="1:108" ht="18.75">
      <c r="A205" s="77" t="s">
        <v>98</v>
      </c>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9"/>
      <c r="BJ205" s="76" t="s">
        <v>171</v>
      </c>
      <c r="BK205" s="76"/>
      <c r="BL205" s="76"/>
      <c r="BM205" s="76"/>
      <c r="BN205" s="76"/>
      <c r="BO205" s="76"/>
      <c r="BP205" s="76"/>
      <c r="BQ205" s="76"/>
      <c r="BR205" s="76"/>
      <c r="BS205" s="76"/>
      <c r="BT205" s="76"/>
      <c r="BU205" s="76"/>
      <c r="BV205" s="76"/>
      <c r="BW205" s="76"/>
      <c r="BX205" s="76"/>
      <c r="BY205" s="76">
        <v>139</v>
      </c>
      <c r="BZ205" s="76"/>
      <c r="CA205" s="76"/>
      <c r="CB205" s="76"/>
      <c r="CC205" s="76"/>
      <c r="CD205" s="76"/>
      <c r="CE205" s="76"/>
      <c r="CF205" s="76"/>
      <c r="CG205" s="76"/>
      <c r="CH205" s="76"/>
      <c r="CI205" s="76"/>
      <c r="CJ205" s="76"/>
      <c r="CK205" s="76"/>
      <c r="CL205" s="76"/>
      <c r="CM205" s="76"/>
      <c r="CN205" s="76"/>
      <c r="CO205" s="76"/>
      <c r="CP205" s="76"/>
      <c r="CQ205" s="76"/>
      <c r="CR205" s="76"/>
      <c r="CS205" s="76"/>
      <c r="CT205" s="76"/>
      <c r="CU205" s="76"/>
      <c r="CV205" s="76"/>
      <c r="CW205" s="76"/>
      <c r="CX205" s="76"/>
      <c r="CY205" s="76"/>
      <c r="CZ205" s="76"/>
      <c r="DA205" s="76"/>
      <c r="DB205" s="76"/>
      <c r="DC205" s="76"/>
      <c r="DD205" s="76"/>
    </row>
    <row r="206" spans="1:108" ht="18.75">
      <c r="A206" s="81" t="s">
        <v>183</v>
      </c>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3"/>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c r="CF206" s="76"/>
      <c r="CG206" s="76"/>
      <c r="CH206" s="76"/>
      <c r="CI206" s="76"/>
      <c r="CJ206" s="76"/>
      <c r="CK206" s="76"/>
      <c r="CL206" s="76"/>
      <c r="CM206" s="76"/>
      <c r="CN206" s="76"/>
      <c r="CO206" s="76"/>
      <c r="CP206" s="76"/>
      <c r="CQ206" s="76"/>
      <c r="CR206" s="76"/>
      <c r="CS206" s="76"/>
      <c r="CT206" s="76"/>
      <c r="CU206" s="76"/>
      <c r="CV206" s="76"/>
      <c r="CW206" s="76"/>
      <c r="CX206" s="76"/>
      <c r="CY206" s="76"/>
      <c r="CZ206" s="76"/>
      <c r="DA206" s="76"/>
      <c r="DB206" s="76"/>
      <c r="DC206" s="76"/>
      <c r="DD206" s="76"/>
    </row>
    <row r="207" spans="1:108" ht="18.75">
      <c r="A207" s="67" t="s">
        <v>93</v>
      </c>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9"/>
      <c r="BJ207" s="76"/>
      <c r="BK207" s="76"/>
      <c r="BL207" s="76"/>
      <c r="BM207" s="76"/>
      <c r="BN207" s="76"/>
      <c r="BO207" s="76"/>
      <c r="BP207" s="76"/>
      <c r="BQ207" s="76"/>
      <c r="BR207" s="76"/>
      <c r="BS207" s="76"/>
      <c r="BT207" s="76"/>
      <c r="BU207" s="76"/>
      <c r="BV207" s="76"/>
      <c r="BW207" s="76"/>
      <c r="BX207" s="76"/>
      <c r="BY207" s="76"/>
      <c r="BZ207" s="76"/>
      <c r="CA207" s="76"/>
      <c r="CB207" s="76"/>
      <c r="CC207" s="76"/>
      <c r="CD207" s="76"/>
      <c r="CE207" s="76"/>
      <c r="CF207" s="76"/>
      <c r="CG207" s="76"/>
      <c r="CH207" s="76"/>
      <c r="CI207" s="76"/>
      <c r="CJ207" s="76"/>
      <c r="CK207" s="76"/>
      <c r="CL207" s="76"/>
      <c r="CM207" s="76"/>
      <c r="CN207" s="76"/>
      <c r="CO207" s="76"/>
      <c r="CP207" s="76"/>
      <c r="CQ207" s="76"/>
      <c r="CR207" s="76"/>
      <c r="CS207" s="76"/>
      <c r="CT207" s="76"/>
      <c r="CU207" s="76"/>
      <c r="CV207" s="76"/>
      <c r="CW207" s="76"/>
      <c r="CX207" s="76"/>
      <c r="CY207" s="76"/>
      <c r="CZ207" s="76"/>
      <c r="DA207" s="76"/>
      <c r="DB207" s="76"/>
      <c r="DC207" s="76"/>
      <c r="DD207" s="76"/>
    </row>
    <row r="208" spans="1:108" ht="18.75">
      <c r="A208" s="64" t="s">
        <v>94</v>
      </c>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6"/>
      <c r="BJ208" s="64" t="s">
        <v>172</v>
      </c>
      <c r="BK208" s="65"/>
      <c r="BL208" s="65"/>
      <c r="BM208" s="65"/>
      <c r="BN208" s="65"/>
      <c r="BO208" s="65"/>
      <c r="BP208" s="65"/>
      <c r="BQ208" s="65"/>
      <c r="BR208" s="65"/>
      <c r="BS208" s="65"/>
      <c r="BT208" s="65"/>
      <c r="BU208" s="65"/>
      <c r="BV208" s="65"/>
      <c r="BW208" s="65"/>
      <c r="BX208" s="66"/>
      <c r="BY208" s="73">
        <v>135</v>
      </c>
      <c r="BZ208" s="74"/>
      <c r="CA208" s="74"/>
      <c r="CB208" s="74"/>
      <c r="CC208" s="74"/>
      <c r="CD208" s="74"/>
      <c r="CE208" s="74"/>
      <c r="CF208" s="74"/>
      <c r="CG208" s="74"/>
      <c r="CH208" s="74"/>
      <c r="CI208" s="74"/>
      <c r="CJ208" s="74"/>
      <c r="CK208" s="74"/>
      <c r="CL208" s="74"/>
      <c r="CM208" s="74"/>
      <c r="CN208" s="74"/>
      <c r="CO208" s="74"/>
      <c r="CP208" s="74"/>
      <c r="CQ208" s="74"/>
      <c r="CR208" s="74"/>
      <c r="CS208" s="74"/>
      <c r="CT208" s="74"/>
      <c r="CU208" s="74"/>
      <c r="CV208" s="74"/>
      <c r="CW208" s="74"/>
      <c r="CX208" s="74"/>
      <c r="CY208" s="74"/>
      <c r="CZ208" s="74"/>
      <c r="DA208" s="74"/>
      <c r="DB208" s="74"/>
      <c r="DC208" s="74"/>
      <c r="DD208" s="75"/>
    </row>
    <row r="209" spans="1:108" ht="18.75">
      <c r="A209" s="64" t="s">
        <v>95</v>
      </c>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65"/>
      <c r="BH209" s="65"/>
      <c r="BI209" s="66"/>
      <c r="BJ209" s="64" t="s">
        <v>172</v>
      </c>
      <c r="BK209" s="65"/>
      <c r="BL209" s="65"/>
      <c r="BM209" s="65"/>
      <c r="BN209" s="65"/>
      <c r="BO209" s="65"/>
      <c r="BP209" s="65"/>
      <c r="BQ209" s="65"/>
      <c r="BR209" s="65"/>
      <c r="BS209" s="65"/>
      <c r="BT209" s="65"/>
      <c r="BU209" s="65"/>
      <c r="BV209" s="65"/>
      <c r="BW209" s="65"/>
      <c r="BX209" s="66"/>
      <c r="BY209" s="73">
        <v>135</v>
      </c>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4"/>
      <c r="CX209" s="74"/>
      <c r="CY209" s="74"/>
      <c r="CZ209" s="74"/>
      <c r="DA209" s="74"/>
      <c r="DB209" s="74"/>
      <c r="DC209" s="74"/>
      <c r="DD209" s="75"/>
    </row>
    <row r="210" spans="1:108" ht="18.75">
      <c r="A210" s="64" t="s">
        <v>113</v>
      </c>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6"/>
      <c r="BJ210" s="64" t="s">
        <v>172</v>
      </c>
      <c r="BK210" s="65"/>
      <c r="BL210" s="65"/>
      <c r="BM210" s="65"/>
      <c r="BN210" s="65"/>
      <c r="BO210" s="65"/>
      <c r="BP210" s="65"/>
      <c r="BQ210" s="65"/>
      <c r="BR210" s="65"/>
      <c r="BS210" s="65"/>
      <c r="BT210" s="65"/>
      <c r="BU210" s="65"/>
      <c r="BV210" s="65"/>
      <c r="BW210" s="65"/>
      <c r="BX210" s="66"/>
      <c r="BY210" s="73"/>
      <c r="BZ210" s="74"/>
      <c r="CA210" s="74"/>
      <c r="CB210" s="74"/>
      <c r="CC210" s="74"/>
      <c r="CD210" s="74"/>
      <c r="CE210" s="74"/>
      <c r="CF210" s="74"/>
      <c r="CG210" s="74"/>
      <c r="CH210" s="74"/>
      <c r="CI210" s="74"/>
      <c r="CJ210" s="74"/>
      <c r="CK210" s="74"/>
      <c r="CL210" s="74"/>
      <c r="CM210" s="74"/>
      <c r="CN210" s="74"/>
      <c r="CO210" s="74"/>
      <c r="CP210" s="74"/>
      <c r="CQ210" s="74"/>
      <c r="CR210" s="74"/>
      <c r="CS210" s="74"/>
      <c r="CT210" s="74"/>
      <c r="CU210" s="74"/>
      <c r="CV210" s="74"/>
      <c r="CW210" s="74"/>
      <c r="CX210" s="74"/>
      <c r="CY210" s="74"/>
      <c r="CZ210" s="74"/>
      <c r="DA210" s="74"/>
      <c r="DB210" s="74"/>
      <c r="DC210" s="74"/>
      <c r="DD210" s="75"/>
    </row>
    <row r="211" spans="1:108" ht="18.75">
      <c r="A211" s="64" t="s">
        <v>96</v>
      </c>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6"/>
      <c r="BJ211" s="64" t="s">
        <v>172</v>
      </c>
      <c r="BK211" s="65"/>
      <c r="BL211" s="65"/>
      <c r="BM211" s="65"/>
      <c r="BN211" s="65"/>
      <c r="BO211" s="65"/>
      <c r="BP211" s="65"/>
      <c r="BQ211" s="65"/>
      <c r="BR211" s="65"/>
      <c r="BS211" s="65"/>
      <c r="BT211" s="65"/>
      <c r="BU211" s="65"/>
      <c r="BV211" s="65"/>
      <c r="BW211" s="65"/>
      <c r="BX211" s="66"/>
      <c r="BY211" s="73"/>
      <c r="BZ211" s="74"/>
      <c r="CA211" s="74"/>
      <c r="CB211" s="74"/>
      <c r="CC211" s="74"/>
      <c r="CD211" s="74"/>
      <c r="CE211" s="74"/>
      <c r="CF211" s="74"/>
      <c r="CG211" s="74"/>
      <c r="CH211" s="74"/>
      <c r="CI211" s="74"/>
      <c r="CJ211" s="74"/>
      <c r="CK211" s="74"/>
      <c r="CL211" s="74"/>
      <c r="CM211" s="74"/>
      <c r="CN211" s="74"/>
      <c r="CO211" s="74"/>
      <c r="CP211" s="74"/>
      <c r="CQ211" s="74"/>
      <c r="CR211" s="74"/>
      <c r="CS211" s="74"/>
      <c r="CT211" s="74"/>
      <c r="CU211" s="74"/>
      <c r="CV211" s="74"/>
      <c r="CW211" s="74"/>
      <c r="CX211" s="74"/>
      <c r="CY211" s="74"/>
      <c r="CZ211" s="74"/>
      <c r="DA211" s="74"/>
      <c r="DB211" s="74"/>
      <c r="DC211" s="74"/>
      <c r="DD211" s="75"/>
    </row>
    <row r="212" spans="1:108" ht="18.75">
      <c r="A212" s="67" t="s">
        <v>97</v>
      </c>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9"/>
      <c r="BJ212" s="64" t="s">
        <v>171</v>
      </c>
      <c r="BK212" s="65"/>
      <c r="BL212" s="65"/>
      <c r="BM212" s="65"/>
      <c r="BN212" s="65"/>
      <c r="BO212" s="65"/>
      <c r="BP212" s="65"/>
      <c r="BQ212" s="65"/>
      <c r="BR212" s="65"/>
      <c r="BS212" s="65"/>
      <c r="BT212" s="65"/>
      <c r="BU212" s="65"/>
      <c r="BV212" s="65"/>
      <c r="BW212" s="65"/>
      <c r="BX212" s="66"/>
      <c r="BY212" s="64">
        <v>15</v>
      </c>
      <c r="BZ212" s="65"/>
      <c r="CA212" s="65"/>
      <c r="CB212" s="65"/>
      <c r="CC212" s="65"/>
      <c r="CD212" s="65"/>
      <c r="CE212" s="65"/>
      <c r="CF212" s="65"/>
      <c r="CG212" s="65"/>
      <c r="CH212" s="65"/>
      <c r="CI212" s="65"/>
      <c r="CJ212" s="65"/>
      <c r="CK212" s="65"/>
      <c r="CL212" s="65"/>
      <c r="CM212" s="65"/>
      <c r="CN212" s="65"/>
      <c r="CO212" s="65"/>
      <c r="CP212" s="65"/>
      <c r="CQ212" s="65"/>
      <c r="CR212" s="65"/>
      <c r="CS212" s="65"/>
      <c r="CT212" s="65"/>
      <c r="CU212" s="65"/>
      <c r="CV212" s="65"/>
      <c r="CW212" s="65"/>
      <c r="CX212" s="65"/>
      <c r="CY212" s="65"/>
      <c r="CZ212" s="65"/>
      <c r="DA212" s="65"/>
      <c r="DB212" s="65"/>
      <c r="DC212" s="65"/>
      <c r="DD212" s="66"/>
    </row>
    <row r="213" spans="1:108" ht="18.75">
      <c r="A213" s="70" t="s">
        <v>61</v>
      </c>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2"/>
      <c r="BJ213" s="64"/>
      <c r="BK213" s="65"/>
      <c r="BL213" s="65"/>
      <c r="BM213" s="65"/>
      <c r="BN213" s="65"/>
      <c r="BO213" s="65"/>
      <c r="BP213" s="65"/>
      <c r="BQ213" s="65"/>
      <c r="BR213" s="65"/>
      <c r="BS213" s="65"/>
      <c r="BT213" s="65"/>
      <c r="BU213" s="65"/>
      <c r="BV213" s="65"/>
      <c r="BW213" s="65"/>
      <c r="BX213" s="66"/>
      <c r="BY213" s="64"/>
      <c r="BZ213" s="65"/>
      <c r="CA213" s="65"/>
      <c r="CB213" s="65"/>
      <c r="CC213" s="65"/>
      <c r="CD213" s="65"/>
      <c r="CE213" s="65"/>
      <c r="CF213" s="65"/>
      <c r="CG213" s="65"/>
      <c r="CH213" s="65"/>
      <c r="CI213" s="65"/>
      <c r="CJ213" s="65"/>
      <c r="CK213" s="65"/>
      <c r="CL213" s="65"/>
      <c r="CM213" s="65"/>
      <c r="CN213" s="65"/>
      <c r="CO213" s="65"/>
      <c r="CP213" s="65"/>
      <c r="CQ213" s="65"/>
      <c r="CR213" s="65"/>
      <c r="CS213" s="65"/>
      <c r="CT213" s="65"/>
      <c r="CU213" s="65"/>
      <c r="CV213" s="65"/>
      <c r="CW213" s="65"/>
      <c r="CX213" s="65"/>
      <c r="CY213" s="65"/>
      <c r="CZ213" s="65"/>
      <c r="DA213" s="65"/>
      <c r="DB213" s="65"/>
      <c r="DC213" s="65"/>
      <c r="DD213" s="66"/>
    </row>
    <row r="214" spans="1:108" ht="18.75">
      <c r="A214" s="77" t="s">
        <v>98</v>
      </c>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9"/>
      <c r="BJ214" s="76" t="s">
        <v>171</v>
      </c>
      <c r="BK214" s="76"/>
      <c r="BL214" s="76"/>
      <c r="BM214" s="76"/>
      <c r="BN214" s="76"/>
      <c r="BO214" s="76"/>
      <c r="BP214" s="76"/>
      <c r="BQ214" s="76"/>
      <c r="BR214" s="76"/>
      <c r="BS214" s="76"/>
      <c r="BT214" s="76"/>
      <c r="BU214" s="76"/>
      <c r="BV214" s="76"/>
      <c r="BW214" s="76"/>
      <c r="BX214" s="76"/>
      <c r="BY214" s="76">
        <v>15</v>
      </c>
      <c r="BZ214" s="76"/>
      <c r="CA214" s="76"/>
      <c r="CB214" s="76"/>
      <c r="CC214" s="76"/>
      <c r="CD214" s="76"/>
      <c r="CE214" s="76"/>
      <c r="CF214" s="76"/>
      <c r="CG214" s="76"/>
      <c r="CH214" s="76"/>
      <c r="CI214" s="76"/>
      <c r="CJ214" s="76"/>
      <c r="CK214" s="76"/>
      <c r="CL214" s="76"/>
      <c r="CM214" s="76"/>
      <c r="CN214" s="76"/>
      <c r="CO214" s="76"/>
      <c r="CP214" s="76"/>
      <c r="CQ214" s="76"/>
      <c r="CR214" s="76"/>
      <c r="CS214" s="76"/>
      <c r="CT214" s="76"/>
      <c r="CU214" s="76"/>
      <c r="CV214" s="76"/>
      <c r="CW214" s="76"/>
      <c r="CX214" s="76"/>
      <c r="CY214" s="76"/>
      <c r="CZ214" s="76"/>
      <c r="DA214" s="76"/>
      <c r="DB214" s="76"/>
      <c r="DC214" s="76"/>
      <c r="DD214" s="76"/>
    </row>
    <row r="215" spans="1:108" ht="18.75">
      <c r="A215" s="81" t="s">
        <v>184</v>
      </c>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c r="BI215" s="83"/>
      <c r="BJ215" s="76"/>
      <c r="BK215" s="76"/>
      <c r="BL215" s="76"/>
      <c r="BM215" s="76"/>
      <c r="BN215" s="76"/>
      <c r="BO215" s="76"/>
      <c r="BP215" s="76"/>
      <c r="BQ215" s="76"/>
      <c r="BR215" s="76"/>
      <c r="BS215" s="76"/>
      <c r="BT215" s="76"/>
      <c r="BU215" s="76"/>
      <c r="BV215" s="76"/>
      <c r="BW215" s="76"/>
      <c r="BX215" s="76"/>
      <c r="BY215" s="76"/>
      <c r="BZ215" s="76"/>
      <c r="CA215" s="76"/>
      <c r="CB215" s="76"/>
      <c r="CC215" s="76"/>
      <c r="CD215" s="76"/>
      <c r="CE215" s="76"/>
      <c r="CF215" s="76"/>
      <c r="CG215" s="76"/>
      <c r="CH215" s="76"/>
      <c r="CI215" s="76"/>
      <c r="CJ215" s="76"/>
      <c r="CK215" s="76"/>
      <c r="CL215" s="76"/>
      <c r="CM215" s="76"/>
      <c r="CN215" s="76"/>
      <c r="CO215" s="76"/>
      <c r="CP215" s="76"/>
      <c r="CQ215" s="76"/>
      <c r="CR215" s="76"/>
      <c r="CS215" s="76"/>
      <c r="CT215" s="76"/>
      <c r="CU215" s="76"/>
      <c r="CV215" s="76"/>
      <c r="CW215" s="76"/>
      <c r="CX215" s="76"/>
      <c r="CY215" s="76"/>
      <c r="CZ215" s="76"/>
      <c r="DA215" s="76"/>
      <c r="DB215" s="76"/>
      <c r="DC215" s="76"/>
      <c r="DD215" s="76"/>
    </row>
    <row r="216" spans="1:108" ht="18.75">
      <c r="A216" s="67" t="s">
        <v>93</v>
      </c>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9"/>
      <c r="BJ216" s="76"/>
      <c r="BK216" s="76"/>
      <c r="BL216" s="76"/>
      <c r="BM216" s="76"/>
      <c r="BN216" s="76"/>
      <c r="BO216" s="76"/>
      <c r="BP216" s="76"/>
      <c r="BQ216" s="76"/>
      <c r="BR216" s="76"/>
      <c r="BS216" s="76"/>
      <c r="BT216" s="76"/>
      <c r="BU216" s="76"/>
      <c r="BV216" s="76"/>
      <c r="BW216" s="76"/>
      <c r="BX216" s="76"/>
      <c r="BY216" s="76"/>
      <c r="BZ216" s="76"/>
      <c r="CA216" s="76"/>
      <c r="CB216" s="76"/>
      <c r="CC216" s="76"/>
      <c r="CD216" s="76"/>
      <c r="CE216" s="76"/>
      <c r="CF216" s="76"/>
      <c r="CG216" s="76"/>
      <c r="CH216" s="76"/>
      <c r="CI216" s="76"/>
      <c r="CJ216" s="76"/>
      <c r="CK216" s="76"/>
      <c r="CL216" s="76"/>
      <c r="CM216" s="76"/>
      <c r="CN216" s="76"/>
      <c r="CO216" s="76"/>
      <c r="CP216" s="76"/>
      <c r="CQ216" s="76"/>
      <c r="CR216" s="76"/>
      <c r="CS216" s="76"/>
      <c r="CT216" s="76"/>
      <c r="CU216" s="76"/>
      <c r="CV216" s="76"/>
      <c r="CW216" s="76"/>
      <c r="CX216" s="76"/>
      <c r="CY216" s="76"/>
      <c r="CZ216" s="76"/>
      <c r="DA216" s="76"/>
      <c r="DB216" s="76"/>
      <c r="DC216" s="76"/>
      <c r="DD216" s="76"/>
    </row>
    <row r="217" spans="1:108" ht="18.75">
      <c r="A217" s="64" t="s">
        <v>94</v>
      </c>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5"/>
      <c r="BI217" s="66"/>
      <c r="BJ217" s="64" t="s">
        <v>172</v>
      </c>
      <c r="BK217" s="65"/>
      <c r="BL217" s="65"/>
      <c r="BM217" s="65"/>
      <c r="BN217" s="65"/>
      <c r="BO217" s="65"/>
      <c r="BP217" s="65"/>
      <c r="BQ217" s="65"/>
      <c r="BR217" s="65"/>
      <c r="BS217" s="65"/>
      <c r="BT217" s="65"/>
      <c r="BU217" s="65"/>
      <c r="BV217" s="65"/>
      <c r="BW217" s="65"/>
      <c r="BX217" s="66"/>
      <c r="BY217" s="73">
        <v>135</v>
      </c>
      <c r="BZ217" s="74"/>
      <c r="CA217" s="74"/>
      <c r="CB217" s="74"/>
      <c r="CC217" s="74"/>
      <c r="CD217" s="74"/>
      <c r="CE217" s="74"/>
      <c r="CF217" s="74"/>
      <c r="CG217" s="74"/>
      <c r="CH217" s="74"/>
      <c r="CI217" s="74"/>
      <c r="CJ217" s="74"/>
      <c r="CK217" s="74"/>
      <c r="CL217" s="74"/>
      <c r="CM217" s="74"/>
      <c r="CN217" s="74"/>
      <c r="CO217" s="74"/>
      <c r="CP217" s="74"/>
      <c r="CQ217" s="74"/>
      <c r="CR217" s="74"/>
      <c r="CS217" s="74"/>
      <c r="CT217" s="74"/>
      <c r="CU217" s="74"/>
      <c r="CV217" s="74"/>
      <c r="CW217" s="74"/>
      <c r="CX217" s="74"/>
      <c r="CY217" s="74"/>
      <c r="CZ217" s="74"/>
      <c r="DA217" s="74"/>
      <c r="DB217" s="74"/>
      <c r="DC217" s="74"/>
      <c r="DD217" s="75"/>
    </row>
    <row r="218" spans="1:108" ht="18.75">
      <c r="A218" s="64" t="s">
        <v>95</v>
      </c>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c r="BG218" s="65"/>
      <c r="BH218" s="65"/>
      <c r="BI218" s="66"/>
      <c r="BJ218" s="64" t="s">
        <v>172</v>
      </c>
      <c r="BK218" s="65"/>
      <c r="BL218" s="65"/>
      <c r="BM218" s="65"/>
      <c r="BN218" s="65"/>
      <c r="BO218" s="65"/>
      <c r="BP218" s="65"/>
      <c r="BQ218" s="65"/>
      <c r="BR218" s="65"/>
      <c r="BS218" s="65"/>
      <c r="BT218" s="65"/>
      <c r="BU218" s="65"/>
      <c r="BV218" s="65"/>
      <c r="BW218" s="65"/>
      <c r="BX218" s="66"/>
      <c r="BY218" s="73">
        <v>135</v>
      </c>
      <c r="BZ218" s="74"/>
      <c r="CA218" s="74"/>
      <c r="CB218" s="74"/>
      <c r="CC218" s="74"/>
      <c r="CD218" s="74"/>
      <c r="CE218" s="74"/>
      <c r="CF218" s="74"/>
      <c r="CG218" s="74"/>
      <c r="CH218" s="74"/>
      <c r="CI218" s="74"/>
      <c r="CJ218" s="74"/>
      <c r="CK218" s="74"/>
      <c r="CL218" s="74"/>
      <c r="CM218" s="74"/>
      <c r="CN218" s="74"/>
      <c r="CO218" s="74"/>
      <c r="CP218" s="74"/>
      <c r="CQ218" s="74"/>
      <c r="CR218" s="74"/>
      <c r="CS218" s="74"/>
      <c r="CT218" s="74"/>
      <c r="CU218" s="74"/>
      <c r="CV218" s="74"/>
      <c r="CW218" s="74"/>
      <c r="CX218" s="74"/>
      <c r="CY218" s="74"/>
      <c r="CZ218" s="74"/>
      <c r="DA218" s="74"/>
      <c r="DB218" s="74"/>
      <c r="DC218" s="74"/>
      <c r="DD218" s="75"/>
    </row>
    <row r="219" spans="1:108" ht="18.75">
      <c r="A219" s="64" t="s">
        <v>113</v>
      </c>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c r="BG219" s="65"/>
      <c r="BH219" s="65"/>
      <c r="BI219" s="66"/>
      <c r="BJ219" s="64" t="s">
        <v>172</v>
      </c>
      <c r="BK219" s="65"/>
      <c r="BL219" s="65"/>
      <c r="BM219" s="65"/>
      <c r="BN219" s="65"/>
      <c r="BO219" s="65"/>
      <c r="BP219" s="65"/>
      <c r="BQ219" s="65"/>
      <c r="BR219" s="65"/>
      <c r="BS219" s="65"/>
      <c r="BT219" s="65"/>
      <c r="BU219" s="65"/>
      <c r="BV219" s="65"/>
      <c r="BW219" s="65"/>
      <c r="BX219" s="66"/>
      <c r="BY219" s="73"/>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4"/>
      <c r="CW219" s="74"/>
      <c r="CX219" s="74"/>
      <c r="CY219" s="74"/>
      <c r="CZ219" s="74"/>
      <c r="DA219" s="74"/>
      <c r="DB219" s="74"/>
      <c r="DC219" s="74"/>
      <c r="DD219" s="75"/>
    </row>
    <row r="220" spans="1:108" ht="18.75">
      <c r="A220" s="64" t="s">
        <v>96</v>
      </c>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c r="BG220" s="65"/>
      <c r="BH220" s="65"/>
      <c r="BI220" s="66"/>
      <c r="BJ220" s="64" t="s">
        <v>172</v>
      </c>
      <c r="BK220" s="65"/>
      <c r="BL220" s="65"/>
      <c r="BM220" s="65"/>
      <c r="BN220" s="65"/>
      <c r="BO220" s="65"/>
      <c r="BP220" s="65"/>
      <c r="BQ220" s="65"/>
      <c r="BR220" s="65"/>
      <c r="BS220" s="65"/>
      <c r="BT220" s="65"/>
      <c r="BU220" s="65"/>
      <c r="BV220" s="65"/>
      <c r="BW220" s="65"/>
      <c r="BX220" s="66"/>
      <c r="BY220" s="73">
        <v>135</v>
      </c>
      <c r="BZ220" s="74"/>
      <c r="CA220" s="74"/>
      <c r="CB220" s="74"/>
      <c r="CC220" s="74"/>
      <c r="CD220" s="74"/>
      <c r="CE220" s="74"/>
      <c r="CF220" s="74"/>
      <c r="CG220" s="74"/>
      <c r="CH220" s="74"/>
      <c r="CI220" s="74"/>
      <c r="CJ220" s="74"/>
      <c r="CK220" s="74"/>
      <c r="CL220" s="74"/>
      <c r="CM220" s="74"/>
      <c r="CN220" s="74"/>
      <c r="CO220" s="74"/>
      <c r="CP220" s="74"/>
      <c r="CQ220" s="74"/>
      <c r="CR220" s="74"/>
      <c r="CS220" s="74"/>
      <c r="CT220" s="74"/>
      <c r="CU220" s="74"/>
      <c r="CV220" s="74"/>
      <c r="CW220" s="74"/>
      <c r="CX220" s="74"/>
      <c r="CY220" s="74"/>
      <c r="CZ220" s="74"/>
      <c r="DA220" s="74"/>
      <c r="DB220" s="74"/>
      <c r="DC220" s="74"/>
      <c r="DD220" s="75"/>
    </row>
    <row r="221" spans="1:108" ht="18.75">
      <c r="A221" s="67" t="s">
        <v>97</v>
      </c>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9"/>
      <c r="BJ221" s="64" t="s">
        <v>171</v>
      </c>
      <c r="BK221" s="65"/>
      <c r="BL221" s="65"/>
      <c r="BM221" s="65"/>
      <c r="BN221" s="65"/>
      <c r="BO221" s="65"/>
      <c r="BP221" s="65"/>
      <c r="BQ221" s="65"/>
      <c r="BR221" s="65"/>
      <c r="BS221" s="65"/>
      <c r="BT221" s="65"/>
      <c r="BU221" s="65"/>
      <c r="BV221" s="65"/>
      <c r="BW221" s="65"/>
      <c r="BX221" s="66"/>
      <c r="BY221" s="64">
        <v>51</v>
      </c>
      <c r="BZ221" s="65"/>
      <c r="CA221" s="65"/>
      <c r="CB221" s="65"/>
      <c r="CC221" s="65"/>
      <c r="CD221" s="65"/>
      <c r="CE221" s="65"/>
      <c r="CF221" s="65"/>
      <c r="CG221" s="65"/>
      <c r="CH221" s="65"/>
      <c r="CI221" s="65"/>
      <c r="CJ221" s="65"/>
      <c r="CK221" s="65"/>
      <c r="CL221" s="65"/>
      <c r="CM221" s="65"/>
      <c r="CN221" s="65"/>
      <c r="CO221" s="65"/>
      <c r="CP221" s="65"/>
      <c r="CQ221" s="65"/>
      <c r="CR221" s="65"/>
      <c r="CS221" s="65"/>
      <c r="CT221" s="65"/>
      <c r="CU221" s="65"/>
      <c r="CV221" s="65"/>
      <c r="CW221" s="65"/>
      <c r="CX221" s="65"/>
      <c r="CY221" s="65"/>
      <c r="CZ221" s="65"/>
      <c r="DA221" s="65"/>
      <c r="DB221" s="65"/>
      <c r="DC221" s="65"/>
      <c r="DD221" s="66"/>
    </row>
    <row r="222" spans="1:108" ht="18.75">
      <c r="A222" s="70" t="s">
        <v>61</v>
      </c>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2"/>
      <c r="BJ222" s="64"/>
      <c r="BK222" s="65"/>
      <c r="BL222" s="65"/>
      <c r="BM222" s="65"/>
      <c r="BN222" s="65"/>
      <c r="BO222" s="65"/>
      <c r="BP222" s="65"/>
      <c r="BQ222" s="65"/>
      <c r="BR222" s="65"/>
      <c r="BS222" s="65"/>
      <c r="BT222" s="65"/>
      <c r="BU222" s="65"/>
      <c r="BV222" s="65"/>
      <c r="BW222" s="65"/>
      <c r="BX222" s="66"/>
      <c r="BY222" s="64"/>
      <c r="BZ222" s="65"/>
      <c r="CA222" s="65"/>
      <c r="CB222" s="65"/>
      <c r="CC222" s="65"/>
      <c r="CD222" s="65"/>
      <c r="CE222" s="65"/>
      <c r="CF222" s="65"/>
      <c r="CG222" s="65"/>
      <c r="CH222" s="65"/>
      <c r="CI222" s="65"/>
      <c r="CJ222" s="65"/>
      <c r="CK222" s="65"/>
      <c r="CL222" s="65"/>
      <c r="CM222" s="65"/>
      <c r="CN222" s="65"/>
      <c r="CO222" s="65"/>
      <c r="CP222" s="65"/>
      <c r="CQ222" s="65"/>
      <c r="CR222" s="65"/>
      <c r="CS222" s="65"/>
      <c r="CT222" s="65"/>
      <c r="CU222" s="65"/>
      <c r="CV222" s="65"/>
      <c r="CW222" s="65"/>
      <c r="CX222" s="65"/>
      <c r="CY222" s="65"/>
      <c r="CZ222" s="65"/>
      <c r="DA222" s="65"/>
      <c r="DB222" s="65"/>
      <c r="DC222" s="65"/>
      <c r="DD222" s="66"/>
    </row>
    <row r="223" spans="1:108" ht="18.75">
      <c r="A223" s="77" t="s">
        <v>98</v>
      </c>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9"/>
      <c r="BJ223" s="76" t="s">
        <v>171</v>
      </c>
      <c r="BK223" s="76"/>
      <c r="BL223" s="76"/>
      <c r="BM223" s="76"/>
      <c r="BN223" s="76"/>
      <c r="BO223" s="76"/>
      <c r="BP223" s="76"/>
      <c r="BQ223" s="76"/>
      <c r="BR223" s="76"/>
      <c r="BS223" s="76"/>
      <c r="BT223" s="76"/>
      <c r="BU223" s="76"/>
      <c r="BV223" s="76"/>
      <c r="BW223" s="76"/>
      <c r="BX223" s="76"/>
      <c r="BY223" s="76">
        <v>51</v>
      </c>
      <c r="BZ223" s="76"/>
      <c r="CA223" s="76"/>
      <c r="CB223" s="76"/>
      <c r="CC223" s="76"/>
      <c r="CD223" s="76"/>
      <c r="CE223" s="76"/>
      <c r="CF223" s="76"/>
      <c r="CG223" s="76"/>
      <c r="CH223" s="76"/>
      <c r="CI223" s="76"/>
      <c r="CJ223" s="76"/>
      <c r="CK223" s="76"/>
      <c r="CL223" s="76"/>
      <c r="CM223" s="76"/>
      <c r="CN223" s="76"/>
      <c r="CO223" s="76"/>
      <c r="CP223" s="76"/>
      <c r="CQ223" s="76"/>
      <c r="CR223" s="76"/>
      <c r="CS223" s="76"/>
      <c r="CT223" s="76"/>
      <c r="CU223" s="76"/>
      <c r="CV223" s="76"/>
      <c r="CW223" s="76"/>
      <c r="CX223" s="76"/>
      <c r="CY223" s="76"/>
      <c r="CZ223" s="76"/>
      <c r="DA223" s="76"/>
      <c r="DB223" s="76"/>
      <c r="DC223" s="76"/>
      <c r="DD223" s="76"/>
    </row>
    <row r="224" spans="1:108" ht="18.75">
      <c r="A224" s="81" t="s">
        <v>190</v>
      </c>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c r="BI224" s="83"/>
      <c r="BJ224" s="76"/>
      <c r="BK224" s="76"/>
      <c r="BL224" s="76"/>
      <c r="BM224" s="76"/>
      <c r="BN224" s="76"/>
      <c r="BO224" s="76"/>
      <c r="BP224" s="76"/>
      <c r="BQ224" s="76"/>
      <c r="BR224" s="76"/>
      <c r="BS224" s="76"/>
      <c r="BT224" s="76"/>
      <c r="BU224" s="76"/>
      <c r="BV224" s="76"/>
      <c r="BW224" s="76"/>
      <c r="BX224" s="76"/>
      <c r="BY224" s="76"/>
      <c r="BZ224" s="76"/>
      <c r="CA224" s="76"/>
      <c r="CB224" s="76"/>
      <c r="CC224" s="76"/>
      <c r="CD224" s="76"/>
      <c r="CE224" s="76"/>
      <c r="CF224" s="76"/>
      <c r="CG224" s="76"/>
      <c r="CH224" s="76"/>
      <c r="CI224" s="76"/>
      <c r="CJ224" s="76"/>
      <c r="CK224" s="76"/>
      <c r="CL224" s="76"/>
      <c r="CM224" s="76"/>
      <c r="CN224" s="76"/>
      <c r="CO224" s="76"/>
      <c r="CP224" s="76"/>
      <c r="CQ224" s="76"/>
      <c r="CR224" s="76"/>
      <c r="CS224" s="76"/>
      <c r="CT224" s="76"/>
      <c r="CU224" s="76"/>
      <c r="CV224" s="76"/>
      <c r="CW224" s="76"/>
      <c r="CX224" s="76"/>
      <c r="CY224" s="76"/>
      <c r="CZ224" s="76"/>
      <c r="DA224" s="76"/>
      <c r="DB224" s="76"/>
      <c r="DC224" s="76"/>
      <c r="DD224" s="76"/>
    </row>
    <row r="225" spans="1:108" ht="18.75">
      <c r="A225" s="67" t="s">
        <v>93</v>
      </c>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9"/>
      <c r="BJ225" s="76"/>
      <c r="BK225" s="76"/>
      <c r="BL225" s="76"/>
      <c r="BM225" s="76"/>
      <c r="BN225" s="76"/>
      <c r="BO225" s="76"/>
      <c r="BP225" s="76"/>
      <c r="BQ225" s="76"/>
      <c r="BR225" s="76"/>
      <c r="BS225" s="76"/>
      <c r="BT225" s="76"/>
      <c r="BU225" s="76"/>
      <c r="BV225" s="76"/>
      <c r="BW225" s="76"/>
      <c r="BX225" s="76"/>
      <c r="BY225" s="76"/>
      <c r="BZ225" s="76"/>
      <c r="CA225" s="76"/>
      <c r="CB225" s="76"/>
      <c r="CC225" s="76"/>
      <c r="CD225" s="76"/>
      <c r="CE225" s="76"/>
      <c r="CF225" s="76"/>
      <c r="CG225" s="76"/>
      <c r="CH225" s="76"/>
      <c r="CI225" s="76"/>
      <c r="CJ225" s="76"/>
      <c r="CK225" s="76"/>
      <c r="CL225" s="76"/>
      <c r="CM225" s="76"/>
      <c r="CN225" s="76"/>
      <c r="CO225" s="76"/>
      <c r="CP225" s="76"/>
      <c r="CQ225" s="76"/>
      <c r="CR225" s="76"/>
      <c r="CS225" s="76"/>
      <c r="CT225" s="76"/>
      <c r="CU225" s="76"/>
      <c r="CV225" s="76"/>
      <c r="CW225" s="76"/>
      <c r="CX225" s="76"/>
      <c r="CY225" s="76"/>
      <c r="CZ225" s="76"/>
      <c r="DA225" s="76"/>
      <c r="DB225" s="76"/>
      <c r="DC225" s="76"/>
      <c r="DD225" s="76"/>
    </row>
    <row r="226" spans="1:108" ht="18.75">
      <c r="A226" s="64" t="s">
        <v>94</v>
      </c>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c r="BI226" s="66"/>
      <c r="BJ226" s="64" t="s">
        <v>172</v>
      </c>
      <c r="BK226" s="65"/>
      <c r="BL226" s="65"/>
      <c r="BM226" s="65"/>
      <c r="BN226" s="65"/>
      <c r="BO226" s="65"/>
      <c r="BP226" s="65"/>
      <c r="BQ226" s="65"/>
      <c r="BR226" s="65"/>
      <c r="BS226" s="65"/>
      <c r="BT226" s="65"/>
      <c r="BU226" s="65"/>
      <c r="BV226" s="65"/>
      <c r="BW226" s="65"/>
      <c r="BX226" s="66"/>
      <c r="BY226" s="73">
        <v>135</v>
      </c>
      <c r="BZ226" s="74"/>
      <c r="CA226" s="74"/>
      <c r="CB226" s="74"/>
      <c r="CC226" s="74"/>
      <c r="CD226" s="74"/>
      <c r="CE226" s="74"/>
      <c r="CF226" s="74"/>
      <c r="CG226" s="74"/>
      <c r="CH226" s="74"/>
      <c r="CI226" s="74"/>
      <c r="CJ226" s="74"/>
      <c r="CK226" s="74"/>
      <c r="CL226" s="74"/>
      <c r="CM226" s="74"/>
      <c r="CN226" s="74"/>
      <c r="CO226" s="74"/>
      <c r="CP226" s="74"/>
      <c r="CQ226" s="74"/>
      <c r="CR226" s="74"/>
      <c r="CS226" s="74"/>
      <c r="CT226" s="74"/>
      <c r="CU226" s="74"/>
      <c r="CV226" s="74"/>
      <c r="CW226" s="74"/>
      <c r="CX226" s="74"/>
      <c r="CY226" s="74"/>
      <c r="CZ226" s="74"/>
      <c r="DA226" s="74"/>
      <c r="DB226" s="74"/>
      <c r="DC226" s="74"/>
      <c r="DD226" s="75"/>
    </row>
    <row r="227" spans="1:108" ht="18.75">
      <c r="A227" s="64" t="s">
        <v>95</v>
      </c>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c r="BG227" s="65"/>
      <c r="BH227" s="65"/>
      <c r="BI227" s="66"/>
      <c r="BJ227" s="64" t="s">
        <v>172</v>
      </c>
      <c r="BK227" s="65"/>
      <c r="BL227" s="65"/>
      <c r="BM227" s="65"/>
      <c r="BN227" s="65"/>
      <c r="BO227" s="65"/>
      <c r="BP227" s="65"/>
      <c r="BQ227" s="65"/>
      <c r="BR227" s="65"/>
      <c r="BS227" s="65"/>
      <c r="BT227" s="65"/>
      <c r="BU227" s="65"/>
      <c r="BV227" s="65"/>
      <c r="BW227" s="65"/>
      <c r="BX227" s="66"/>
      <c r="BY227" s="73">
        <v>135</v>
      </c>
      <c r="BZ227" s="74"/>
      <c r="CA227" s="74"/>
      <c r="CB227" s="74"/>
      <c r="CC227" s="74"/>
      <c r="CD227" s="74"/>
      <c r="CE227" s="74"/>
      <c r="CF227" s="74"/>
      <c r="CG227" s="74"/>
      <c r="CH227" s="74"/>
      <c r="CI227" s="74"/>
      <c r="CJ227" s="74"/>
      <c r="CK227" s="74"/>
      <c r="CL227" s="74"/>
      <c r="CM227" s="74"/>
      <c r="CN227" s="74"/>
      <c r="CO227" s="74"/>
      <c r="CP227" s="74"/>
      <c r="CQ227" s="74"/>
      <c r="CR227" s="74"/>
      <c r="CS227" s="74"/>
      <c r="CT227" s="74"/>
      <c r="CU227" s="74"/>
      <c r="CV227" s="74"/>
      <c r="CW227" s="74"/>
      <c r="CX227" s="74"/>
      <c r="CY227" s="74"/>
      <c r="CZ227" s="74"/>
      <c r="DA227" s="74"/>
      <c r="DB227" s="74"/>
      <c r="DC227" s="74"/>
      <c r="DD227" s="75"/>
    </row>
    <row r="228" spans="1:108" ht="18.75">
      <c r="A228" s="64" t="s">
        <v>113</v>
      </c>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c r="BI228" s="66"/>
      <c r="BJ228" s="64" t="s">
        <v>172</v>
      </c>
      <c r="BK228" s="65"/>
      <c r="BL228" s="65"/>
      <c r="BM228" s="65"/>
      <c r="BN228" s="65"/>
      <c r="BO228" s="65"/>
      <c r="BP228" s="65"/>
      <c r="BQ228" s="65"/>
      <c r="BR228" s="65"/>
      <c r="BS228" s="65"/>
      <c r="BT228" s="65"/>
      <c r="BU228" s="65"/>
      <c r="BV228" s="65"/>
      <c r="BW228" s="65"/>
      <c r="BX228" s="66"/>
      <c r="BY228" s="73"/>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4"/>
      <c r="CW228" s="74"/>
      <c r="CX228" s="74"/>
      <c r="CY228" s="74"/>
      <c r="CZ228" s="74"/>
      <c r="DA228" s="74"/>
      <c r="DB228" s="74"/>
      <c r="DC228" s="74"/>
      <c r="DD228" s="75"/>
    </row>
    <row r="229" spans="1:108" ht="18.75">
      <c r="A229" s="64" t="s">
        <v>96</v>
      </c>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c r="BG229" s="65"/>
      <c r="BH229" s="65"/>
      <c r="BI229" s="66"/>
      <c r="BJ229" s="64" t="s">
        <v>172</v>
      </c>
      <c r="BK229" s="65"/>
      <c r="BL229" s="65"/>
      <c r="BM229" s="65"/>
      <c r="BN229" s="65"/>
      <c r="BO229" s="65"/>
      <c r="BP229" s="65"/>
      <c r="BQ229" s="65"/>
      <c r="BR229" s="65"/>
      <c r="BS229" s="65"/>
      <c r="BT229" s="65"/>
      <c r="BU229" s="65"/>
      <c r="BV229" s="65"/>
      <c r="BW229" s="65"/>
      <c r="BX229" s="66"/>
      <c r="BY229" s="73">
        <v>135</v>
      </c>
      <c r="BZ229" s="74"/>
      <c r="CA229" s="74"/>
      <c r="CB229" s="74"/>
      <c r="CC229" s="74"/>
      <c r="CD229" s="74"/>
      <c r="CE229" s="74"/>
      <c r="CF229" s="74"/>
      <c r="CG229" s="74"/>
      <c r="CH229" s="74"/>
      <c r="CI229" s="74"/>
      <c r="CJ229" s="74"/>
      <c r="CK229" s="74"/>
      <c r="CL229" s="74"/>
      <c r="CM229" s="74"/>
      <c r="CN229" s="74"/>
      <c r="CO229" s="74"/>
      <c r="CP229" s="74"/>
      <c r="CQ229" s="74"/>
      <c r="CR229" s="74"/>
      <c r="CS229" s="74"/>
      <c r="CT229" s="74"/>
      <c r="CU229" s="74"/>
      <c r="CV229" s="74"/>
      <c r="CW229" s="74"/>
      <c r="CX229" s="74"/>
      <c r="CY229" s="74"/>
      <c r="CZ229" s="74"/>
      <c r="DA229" s="74"/>
      <c r="DB229" s="74"/>
      <c r="DC229" s="74"/>
      <c r="DD229" s="75"/>
    </row>
    <row r="230" spans="1:108" ht="18.75">
      <c r="A230" s="67" t="s">
        <v>97</v>
      </c>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9"/>
      <c r="BJ230" s="64" t="s">
        <v>171</v>
      </c>
      <c r="BK230" s="65"/>
      <c r="BL230" s="65"/>
      <c r="BM230" s="65"/>
      <c r="BN230" s="65"/>
      <c r="BO230" s="65"/>
      <c r="BP230" s="65"/>
      <c r="BQ230" s="65"/>
      <c r="BR230" s="65"/>
      <c r="BS230" s="65"/>
      <c r="BT230" s="65"/>
      <c r="BU230" s="65"/>
      <c r="BV230" s="65"/>
      <c r="BW230" s="65"/>
      <c r="BX230" s="66"/>
      <c r="BY230" s="64">
        <v>242</v>
      </c>
      <c r="BZ230" s="65"/>
      <c r="CA230" s="65"/>
      <c r="CB230" s="65"/>
      <c r="CC230" s="65"/>
      <c r="CD230" s="65"/>
      <c r="CE230" s="65"/>
      <c r="CF230" s="65"/>
      <c r="CG230" s="65"/>
      <c r="CH230" s="65"/>
      <c r="CI230" s="65"/>
      <c r="CJ230" s="65"/>
      <c r="CK230" s="65"/>
      <c r="CL230" s="65"/>
      <c r="CM230" s="65"/>
      <c r="CN230" s="65"/>
      <c r="CO230" s="65"/>
      <c r="CP230" s="65"/>
      <c r="CQ230" s="65"/>
      <c r="CR230" s="65"/>
      <c r="CS230" s="65"/>
      <c r="CT230" s="65"/>
      <c r="CU230" s="65"/>
      <c r="CV230" s="65"/>
      <c r="CW230" s="65"/>
      <c r="CX230" s="65"/>
      <c r="CY230" s="65"/>
      <c r="CZ230" s="65"/>
      <c r="DA230" s="65"/>
      <c r="DB230" s="65"/>
      <c r="DC230" s="65"/>
      <c r="DD230" s="66"/>
    </row>
    <row r="231" spans="1:108" ht="18.75">
      <c r="A231" s="70" t="s">
        <v>61</v>
      </c>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2"/>
      <c r="BJ231" s="64"/>
      <c r="BK231" s="65"/>
      <c r="BL231" s="65"/>
      <c r="BM231" s="65"/>
      <c r="BN231" s="65"/>
      <c r="BO231" s="65"/>
      <c r="BP231" s="65"/>
      <c r="BQ231" s="65"/>
      <c r="BR231" s="65"/>
      <c r="BS231" s="65"/>
      <c r="BT231" s="65"/>
      <c r="BU231" s="65"/>
      <c r="BV231" s="65"/>
      <c r="BW231" s="65"/>
      <c r="BX231" s="66"/>
      <c r="BY231" s="64"/>
      <c r="BZ231" s="65"/>
      <c r="CA231" s="65"/>
      <c r="CB231" s="65"/>
      <c r="CC231" s="65"/>
      <c r="CD231" s="65"/>
      <c r="CE231" s="65"/>
      <c r="CF231" s="65"/>
      <c r="CG231" s="65"/>
      <c r="CH231" s="65"/>
      <c r="CI231" s="65"/>
      <c r="CJ231" s="65"/>
      <c r="CK231" s="65"/>
      <c r="CL231" s="65"/>
      <c r="CM231" s="65"/>
      <c r="CN231" s="65"/>
      <c r="CO231" s="65"/>
      <c r="CP231" s="65"/>
      <c r="CQ231" s="65"/>
      <c r="CR231" s="65"/>
      <c r="CS231" s="65"/>
      <c r="CT231" s="65"/>
      <c r="CU231" s="65"/>
      <c r="CV231" s="65"/>
      <c r="CW231" s="65"/>
      <c r="CX231" s="65"/>
      <c r="CY231" s="65"/>
      <c r="CZ231" s="65"/>
      <c r="DA231" s="65"/>
      <c r="DB231" s="65"/>
      <c r="DC231" s="65"/>
      <c r="DD231" s="66"/>
    </row>
    <row r="232" spans="1:108" ht="18.75">
      <c r="A232" s="77" t="s">
        <v>98</v>
      </c>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9"/>
      <c r="BJ232" s="76" t="s">
        <v>171</v>
      </c>
      <c r="BK232" s="76"/>
      <c r="BL232" s="76"/>
      <c r="BM232" s="76"/>
      <c r="BN232" s="76"/>
      <c r="BO232" s="76"/>
      <c r="BP232" s="76"/>
      <c r="BQ232" s="76"/>
      <c r="BR232" s="76"/>
      <c r="BS232" s="76"/>
      <c r="BT232" s="76"/>
      <c r="BU232" s="76"/>
      <c r="BV232" s="76"/>
      <c r="BW232" s="76"/>
      <c r="BX232" s="76"/>
      <c r="BY232" s="76">
        <v>242</v>
      </c>
      <c r="BZ232" s="76"/>
      <c r="CA232" s="76"/>
      <c r="CB232" s="76"/>
      <c r="CC232" s="76"/>
      <c r="CD232" s="76"/>
      <c r="CE232" s="76"/>
      <c r="CF232" s="76"/>
      <c r="CG232" s="76"/>
      <c r="CH232" s="76"/>
      <c r="CI232" s="76"/>
      <c r="CJ232" s="76"/>
      <c r="CK232" s="76"/>
      <c r="CL232" s="76"/>
      <c r="CM232" s="76"/>
      <c r="CN232" s="76"/>
      <c r="CO232" s="76"/>
      <c r="CP232" s="76"/>
      <c r="CQ232" s="76"/>
      <c r="CR232" s="76"/>
      <c r="CS232" s="76"/>
      <c r="CT232" s="76"/>
      <c r="CU232" s="76"/>
      <c r="CV232" s="76"/>
      <c r="CW232" s="76"/>
      <c r="CX232" s="76"/>
      <c r="CY232" s="76"/>
      <c r="CZ232" s="76"/>
      <c r="DA232" s="76"/>
      <c r="DB232" s="76"/>
      <c r="DC232" s="76"/>
      <c r="DD232" s="76"/>
    </row>
    <row r="233" spans="1:108" ht="18.75">
      <c r="A233" s="81" t="s">
        <v>195</v>
      </c>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c r="BI233" s="83"/>
      <c r="BJ233" s="76"/>
      <c r="BK233" s="76"/>
      <c r="BL233" s="76"/>
      <c r="BM233" s="76"/>
      <c r="BN233" s="76"/>
      <c r="BO233" s="76"/>
      <c r="BP233" s="76"/>
      <c r="BQ233" s="76"/>
      <c r="BR233" s="76"/>
      <c r="BS233" s="76"/>
      <c r="BT233" s="76"/>
      <c r="BU233" s="76"/>
      <c r="BV233" s="76"/>
      <c r="BW233" s="76"/>
      <c r="BX233" s="76"/>
      <c r="BY233" s="76"/>
      <c r="BZ233" s="76"/>
      <c r="CA233" s="76"/>
      <c r="CB233" s="76"/>
      <c r="CC233" s="76"/>
      <c r="CD233" s="76"/>
      <c r="CE233" s="76"/>
      <c r="CF233" s="76"/>
      <c r="CG233" s="76"/>
      <c r="CH233" s="76"/>
      <c r="CI233" s="76"/>
      <c r="CJ233" s="76"/>
      <c r="CK233" s="76"/>
      <c r="CL233" s="76"/>
      <c r="CM233" s="76"/>
      <c r="CN233" s="76"/>
      <c r="CO233" s="76"/>
      <c r="CP233" s="76"/>
      <c r="CQ233" s="76"/>
      <c r="CR233" s="76"/>
      <c r="CS233" s="76"/>
      <c r="CT233" s="76"/>
      <c r="CU233" s="76"/>
      <c r="CV233" s="76"/>
      <c r="CW233" s="76"/>
      <c r="CX233" s="76"/>
      <c r="CY233" s="76"/>
      <c r="CZ233" s="76"/>
      <c r="DA233" s="76"/>
      <c r="DB233" s="76"/>
      <c r="DC233" s="76"/>
      <c r="DD233" s="76"/>
    </row>
    <row r="234" spans="1:108" ht="18.75">
      <c r="A234" s="67" t="s">
        <v>93</v>
      </c>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9"/>
      <c r="BJ234" s="76"/>
      <c r="BK234" s="76"/>
      <c r="BL234" s="76"/>
      <c r="BM234" s="76"/>
      <c r="BN234" s="76"/>
      <c r="BO234" s="76"/>
      <c r="BP234" s="76"/>
      <c r="BQ234" s="76"/>
      <c r="BR234" s="76"/>
      <c r="BS234" s="76"/>
      <c r="BT234" s="76"/>
      <c r="BU234" s="76"/>
      <c r="BV234" s="76"/>
      <c r="BW234" s="76"/>
      <c r="BX234" s="76"/>
      <c r="BY234" s="76"/>
      <c r="BZ234" s="76"/>
      <c r="CA234" s="76"/>
      <c r="CB234" s="76"/>
      <c r="CC234" s="76"/>
      <c r="CD234" s="76"/>
      <c r="CE234" s="76"/>
      <c r="CF234" s="76"/>
      <c r="CG234" s="76"/>
      <c r="CH234" s="76"/>
      <c r="CI234" s="76"/>
      <c r="CJ234" s="76"/>
      <c r="CK234" s="76"/>
      <c r="CL234" s="76"/>
      <c r="CM234" s="76"/>
      <c r="CN234" s="76"/>
      <c r="CO234" s="76"/>
      <c r="CP234" s="76"/>
      <c r="CQ234" s="76"/>
      <c r="CR234" s="76"/>
      <c r="CS234" s="76"/>
      <c r="CT234" s="76"/>
      <c r="CU234" s="76"/>
      <c r="CV234" s="76"/>
      <c r="CW234" s="76"/>
      <c r="CX234" s="76"/>
      <c r="CY234" s="76"/>
      <c r="CZ234" s="76"/>
      <c r="DA234" s="76"/>
      <c r="DB234" s="76"/>
      <c r="DC234" s="76"/>
      <c r="DD234" s="76"/>
    </row>
    <row r="235" spans="1:108" ht="18.75">
      <c r="A235" s="64" t="s">
        <v>94</v>
      </c>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c r="BG235" s="65"/>
      <c r="BH235" s="65"/>
      <c r="BI235" s="66"/>
      <c r="BJ235" s="64" t="s">
        <v>172</v>
      </c>
      <c r="BK235" s="65"/>
      <c r="BL235" s="65"/>
      <c r="BM235" s="65"/>
      <c r="BN235" s="65"/>
      <c r="BO235" s="65"/>
      <c r="BP235" s="65"/>
      <c r="BQ235" s="65"/>
      <c r="BR235" s="65"/>
      <c r="BS235" s="65"/>
      <c r="BT235" s="65"/>
      <c r="BU235" s="65"/>
      <c r="BV235" s="65"/>
      <c r="BW235" s="65"/>
      <c r="BX235" s="66"/>
      <c r="BY235" s="73">
        <v>200</v>
      </c>
      <c r="BZ235" s="74"/>
      <c r="CA235" s="74"/>
      <c r="CB235" s="74"/>
      <c r="CC235" s="74"/>
      <c r="CD235" s="74"/>
      <c r="CE235" s="74"/>
      <c r="CF235" s="74"/>
      <c r="CG235" s="74"/>
      <c r="CH235" s="74"/>
      <c r="CI235" s="74"/>
      <c r="CJ235" s="74"/>
      <c r="CK235" s="74"/>
      <c r="CL235" s="74"/>
      <c r="CM235" s="74"/>
      <c r="CN235" s="74"/>
      <c r="CO235" s="74"/>
      <c r="CP235" s="74"/>
      <c r="CQ235" s="74"/>
      <c r="CR235" s="74"/>
      <c r="CS235" s="74"/>
      <c r="CT235" s="74"/>
      <c r="CU235" s="74"/>
      <c r="CV235" s="74"/>
      <c r="CW235" s="74"/>
      <c r="CX235" s="74"/>
      <c r="CY235" s="74"/>
      <c r="CZ235" s="74"/>
      <c r="DA235" s="74"/>
      <c r="DB235" s="74"/>
      <c r="DC235" s="74"/>
      <c r="DD235" s="75"/>
    </row>
    <row r="236" spans="1:108" ht="18.75">
      <c r="A236" s="64" t="s">
        <v>95</v>
      </c>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c r="BG236" s="65"/>
      <c r="BH236" s="65"/>
      <c r="BI236" s="66"/>
      <c r="BJ236" s="64" t="s">
        <v>172</v>
      </c>
      <c r="BK236" s="65"/>
      <c r="BL236" s="65"/>
      <c r="BM236" s="65"/>
      <c r="BN236" s="65"/>
      <c r="BO236" s="65"/>
      <c r="BP236" s="65"/>
      <c r="BQ236" s="65"/>
      <c r="BR236" s="65"/>
      <c r="BS236" s="65"/>
      <c r="BT236" s="65"/>
      <c r="BU236" s="65"/>
      <c r="BV236" s="65"/>
      <c r="BW236" s="65"/>
      <c r="BX236" s="66"/>
      <c r="BY236" s="73">
        <v>200</v>
      </c>
      <c r="BZ236" s="74"/>
      <c r="CA236" s="74"/>
      <c r="CB236" s="74"/>
      <c r="CC236" s="74"/>
      <c r="CD236" s="74"/>
      <c r="CE236" s="74"/>
      <c r="CF236" s="74"/>
      <c r="CG236" s="74"/>
      <c r="CH236" s="74"/>
      <c r="CI236" s="74"/>
      <c r="CJ236" s="74"/>
      <c r="CK236" s="74"/>
      <c r="CL236" s="74"/>
      <c r="CM236" s="74"/>
      <c r="CN236" s="74"/>
      <c r="CO236" s="74"/>
      <c r="CP236" s="74"/>
      <c r="CQ236" s="74"/>
      <c r="CR236" s="74"/>
      <c r="CS236" s="74"/>
      <c r="CT236" s="74"/>
      <c r="CU236" s="74"/>
      <c r="CV236" s="74"/>
      <c r="CW236" s="74"/>
      <c r="CX236" s="74"/>
      <c r="CY236" s="74"/>
      <c r="CZ236" s="74"/>
      <c r="DA236" s="74"/>
      <c r="DB236" s="74"/>
      <c r="DC236" s="74"/>
      <c r="DD236" s="75"/>
    </row>
    <row r="237" spans="1:108" ht="18.75">
      <c r="A237" s="64" t="s">
        <v>113</v>
      </c>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c r="BG237" s="65"/>
      <c r="BH237" s="65"/>
      <c r="BI237" s="66"/>
      <c r="BJ237" s="64" t="s">
        <v>172</v>
      </c>
      <c r="BK237" s="65"/>
      <c r="BL237" s="65"/>
      <c r="BM237" s="65"/>
      <c r="BN237" s="65"/>
      <c r="BO237" s="65"/>
      <c r="BP237" s="65"/>
      <c r="BQ237" s="65"/>
      <c r="BR237" s="65"/>
      <c r="BS237" s="65"/>
      <c r="BT237" s="65"/>
      <c r="BU237" s="65"/>
      <c r="BV237" s="65"/>
      <c r="BW237" s="65"/>
      <c r="BX237" s="66"/>
      <c r="BY237" s="73"/>
      <c r="BZ237" s="74"/>
      <c r="CA237" s="74"/>
      <c r="CB237" s="74"/>
      <c r="CC237" s="74"/>
      <c r="CD237" s="74"/>
      <c r="CE237" s="74"/>
      <c r="CF237" s="74"/>
      <c r="CG237" s="74"/>
      <c r="CH237" s="74"/>
      <c r="CI237" s="74"/>
      <c r="CJ237" s="74"/>
      <c r="CK237" s="74"/>
      <c r="CL237" s="74"/>
      <c r="CM237" s="74"/>
      <c r="CN237" s="74"/>
      <c r="CO237" s="74"/>
      <c r="CP237" s="74"/>
      <c r="CQ237" s="74"/>
      <c r="CR237" s="74"/>
      <c r="CS237" s="74"/>
      <c r="CT237" s="74"/>
      <c r="CU237" s="74"/>
      <c r="CV237" s="74"/>
      <c r="CW237" s="74"/>
      <c r="CX237" s="74"/>
      <c r="CY237" s="74"/>
      <c r="CZ237" s="74"/>
      <c r="DA237" s="74"/>
      <c r="DB237" s="74"/>
      <c r="DC237" s="74"/>
      <c r="DD237" s="75"/>
    </row>
    <row r="238" spans="1:108" ht="18.75">
      <c r="A238" s="64" t="s">
        <v>96</v>
      </c>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c r="BG238" s="65"/>
      <c r="BH238" s="65"/>
      <c r="BI238" s="66"/>
      <c r="BJ238" s="64" t="s">
        <v>172</v>
      </c>
      <c r="BK238" s="65"/>
      <c r="BL238" s="65"/>
      <c r="BM238" s="65"/>
      <c r="BN238" s="65"/>
      <c r="BO238" s="65"/>
      <c r="BP238" s="65"/>
      <c r="BQ238" s="65"/>
      <c r="BR238" s="65"/>
      <c r="BS238" s="65"/>
      <c r="BT238" s="65"/>
      <c r="BU238" s="65"/>
      <c r="BV238" s="65"/>
      <c r="BW238" s="65"/>
      <c r="BX238" s="66"/>
      <c r="BY238" s="73">
        <v>200</v>
      </c>
      <c r="BZ238" s="74"/>
      <c r="CA238" s="74"/>
      <c r="CB238" s="74"/>
      <c r="CC238" s="74"/>
      <c r="CD238" s="74"/>
      <c r="CE238" s="74"/>
      <c r="CF238" s="74"/>
      <c r="CG238" s="74"/>
      <c r="CH238" s="74"/>
      <c r="CI238" s="74"/>
      <c r="CJ238" s="74"/>
      <c r="CK238" s="74"/>
      <c r="CL238" s="74"/>
      <c r="CM238" s="74"/>
      <c r="CN238" s="74"/>
      <c r="CO238" s="74"/>
      <c r="CP238" s="74"/>
      <c r="CQ238" s="74"/>
      <c r="CR238" s="74"/>
      <c r="CS238" s="74"/>
      <c r="CT238" s="74"/>
      <c r="CU238" s="74"/>
      <c r="CV238" s="74"/>
      <c r="CW238" s="74"/>
      <c r="CX238" s="74"/>
      <c r="CY238" s="74"/>
      <c r="CZ238" s="74"/>
      <c r="DA238" s="74"/>
      <c r="DB238" s="74"/>
      <c r="DC238" s="74"/>
      <c r="DD238" s="75"/>
    </row>
    <row r="239" spans="1:108" ht="18.75">
      <c r="A239" s="67" t="s">
        <v>97</v>
      </c>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9"/>
      <c r="BJ239" s="64" t="s">
        <v>171</v>
      </c>
      <c r="BK239" s="65"/>
      <c r="BL239" s="65"/>
      <c r="BM239" s="65"/>
      <c r="BN239" s="65"/>
      <c r="BO239" s="65"/>
      <c r="BP239" s="65"/>
      <c r="BQ239" s="65"/>
      <c r="BR239" s="65"/>
      <c r="BS239" s="65"/>
      <c r="BT239" s="65"/>
      <c r="BU239" s="65"/>
      <c r="BV239" s="65"/>
      <c r="BW239" s="65"/>
      <c r="BX239" s="66"/>
      <c r="BY239" s="64">
        <v>68</v>
      </c>
      <c r="BZ239" s="65"/>
      <c r="CA239" s="65"/>
      <c r="CB239" s="65"/>
      <c r="CC239" s="65"/>
      <c r="CD239" s="65"/>
      <c r="CE239" s="65"/>
      <c r="CF239" s="65"/>
      <c r="CG239" s="65"/>
      <c r="CH239" s="65"/>
      <c r="CI239" s="65"/>
      <c r="CJ239" s="65"/>
      <c r="CK239" s="65"/>
      <c r="CL239" s="65"/>
      <c r="CM239" s="65"/>
      <c r="CN239" s="65"/>
      <c r="CO239" s="65"/>
      <c r="CP239" s="65"/>
      <c r="CQ239" s="65"/>
      <c r="CR239" s="65"/>
      <c r="CS239" s="65"/>
      <c r="CT239" s="65"/>
      <c r="CU239" s="65"/>
      <c r="CV239" s="65"/>
      <c r="CW239" s="65"/>
      <c r="CX239" s="65"/>
      <c r="CY239" s="65"/>
      <c r="CZ239" s="65"/>
      <c r="DA239" s="65"/>
      <c r="DB239" s="65"/>
      <c r="DC239" s="65"/>
      <c r="DD239" s="66"/>
    </row>
    <row r="240" spans="1:108" ht="18.75">
      <c r="A240" s="70" t="s">
        <v>61</v>
      </c>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2"/>
      <c r="BJ240" s="64"/>
      <c r="BK240" s="65"/>
      <c r="BL240" s="65"/>
      <c r="BM240" s="65"/>
      <c r="BN240" s="65"/>
      <c r="BO240" s="65"/>
      <c r="BP240" s="65"/>
      <c r="BQ240" s="65"/>
      <c r="BR240" s="65"/>
      <c r="BS240" s="65"/>
      <c r="BT240" s="65"/>
      <c r="BU240" s="65"/>
      <c r="BV240" s="65"/>
      <c r="BW240" s="65"/>
      <c r="BX240" s="66"/>
      <c r="BY240" s="64"/>
      <c r="BZ240" s="65"/>
      <c r="CA240" s="65"/>
      <c r="CB240" s="65"/>
      <c r="CC240" s="65"/>
      <c r="CD240" s="65"/>
      <c r="CE240" s="65"/>
      <c r="CF240" s="65"/>
      <c r="CG240" s="65"/>
      <c r="CH240" s="65"/>
      <c r="CI240" s="65"/>
      <c r="CJ240" s="65"/>
      <c r="CK240" s="65"/>
      <c r="CL240" s="65"/>
      <c r="CM240" s="65"/>
      <c r="CN240" s="65"/>
      <c r="CO240" s="65"/>
      <c r="CP240" s="65"/>
      <c r="CQ240" s="65"/>
      <c r="CR240" s="65"/>
      <c r="CS240" s="65"/>
      <c r="CT240" s="65"/>
      <c r="CU240" s="65"/>
      <c r="CV240" s="65"/>
      <c r="CW240" s="65"/>
      <c r="CX240" s="65"/>
      <c r="CY240" s="65"/>
      <c r="CZ240" s="65"/>
      <c r="DA240" s="65"/>
      <c r="DB240" s="65"/>
      <c r="DC240" s="65"/>
      <c r="DD240" s="66"/>
    </row>
    <row r="241" spans="1:108" ht="18.75">
      <c r="A241" s="77" t="s">
        <v>98</v>
      </c>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9"/>
      <c r="BJ241" s="76" t="s">
        <v>171</v>
      </c>
      <c r="BK241" s="76"/>
      <c r="BL241" s="76"/>
      <c r="BM241" s="76"/>
      <c r="BN241" s="76"/>
      <c r="BO241" s="76"/>
      <c r="BP241" s="76"/>
      <c r="BQ241" s="76"/>
      <c r="BR241" s="76"/>
      <c r="BS241" s="76"/>
      <c r="BT241" s="76"/>
      <c r="BU241" s="76"/>
      <c r="BV241" s="76"/>
      <c r="BW241" s="76"/>
      <c r="BX241" s="76"/>
      <c r="BY241" s="76">
        <v>68</v>
      </c>
      <c r="BZ241" s="76"/>
      <c r="CA241" s="76"/>
      <c r="CB241" s="76"/>
      <c r="CC241" s="76"/>
      <c r="CD241" s="76"/>
      <c r="CE241" s="76"/>
      <c r="CF241" s="76"/>
      <c r="CG241" s="76"/>
      <c r="CH241" s="76"/>
      <c r="CI241" s="76"/>
      <c r="CJ241" s="76"/>
      <c r="CK241" s="76"/>
      <c r="CL241" s="76"/>
      <c r="CM241" s="76"/>
      <c r="CN241" s="76"/>
      <c r="CO241" s="76"/>
      <c r="CP241" s="76"/>
      <c r="CQ241" s="76"/>
      <c r="CR241" s="76"/>
      <c r="CS241" s="76"/>
      <c r="CT241" s="76"/>
      <c r="CU241" s="76"/>
      <c r="CV241" s="76"/>
      <c r="CW241" s="76"/>
      <c r="CX241" s="76"/>
      <c r="CY241" s="76"/>
      <c r="CZ241" s="76"/>
      <c r="DA241" s="76"/>
      <c r="DB241" s="76"/>
      <c r="DC241" s="76"/>
      <c r="DD241" s="76"/>
    </row>
    <row r="242" spans="1:108" ht="18.75">
      <c r="A242" s="81" t="s">
        <v>196</v>
      </c>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c r="BI242" s="83"/>
      <c r="BJ242" s="76"/>
      <c r="BK242" s="76"/>
      <c r="BL242" s="76"/>
      <c r="BM242" s="76"/>
      <c r="BN242" s="76"/>
      <c r="BO242" s="76"/>
      <c r="BP242" s="76"/>
      <c r="BQ242" s="76"/>
      <c r="BR242" s="76"/>
      <c r="BS242" s="76"/>
      <c r="BT242" s="76"/>
      <c r="BU242" s="76"/>
      <c r="BV242" s="76"/>
      <c r="BW242" s="76"/>
      <c r="BX242" s="76"/>
      <c r="BY242" s="76"/>
      <c r="BZ242" s="76"/>
      <c r="CA242" s="76"/>
      <c r="CB242" s="76"/>
      <c r="CC242" s="76"/>
      <c r="CD242" s="76"/>
      <c r="CE242" s="76"/>
      <c r="CF242" s="76"/>
      <c r="CG242" s="76"/>
      <c r="CH242" s="76"/>
      <c r="CI242" s="76"/>
      <c r="CJ242" s="76"/>
      <c r="CK242" s="76"/>
      <c r="CL242" s="76"/>
      <c r="CM242" s="76"/>
      <c r="CN242" s="76"/>
      <c r="CO242" s="76"/>
      <c r="CP242" s="76"/>
      <c r="CQ242" s="76"/>
      <c r="CR242" s="76"/>
      <c r="CS242" s="76"/>
      <c r="CT242" s="76"/>
      <c r="CU242" s="76"/>
      <c r="CV242" s="76"/>
      <c r="CW242" s="76"/>
      <c r="CX242" s="76"/>
      <c r="CY242" s="76"/>
      <c r="CZ242" s="76"/>
      <c r="DA242" s="76"/>
      <c r="DB242" s="76"/>
      <c r="DC242" s="76"/>
      <c r="DD242" s="76"/>
    </row>
    <row r="243" spans="1:108" ht="18.75">
      <c r="A243" s="67" t="s">
        <v>93</v>
      </c>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9"/>
      <c r="BJ243" s="76"/>
      <c r="BK243" s="76"/>
      <c r="BL243" s="76"/>
      <c r="BM243" s="76"/>
      <c r="BN243" s="76"/>
      <c r="BO243" s="76"/>
      <c r="BP243" s="76"/>
      <c r="BQ243" s="76"/>
      <c r="BR243" s="76"/>
      <c r="BS243" s="76"/>
      <c r="BT243" s="76"/>
      <c r="BU243" s="76"/>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row>
    <row r="244" spans="1:108" ht="18.75">
      <c r="A244" s="64" t="s">
        <v>94</v>
      </c>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c r="BG244" s="65"/>
      <c r="BH244" s="65"/>
      <c r="BI244" s="66"/>
      <c r="BJ244" s="64" t="s">
        <v>172</v>
      </c>
      <c r="BK244" s="65"/>
      <c r="BL244" s="65"/>
      <c r="BM244" s="65"/>
      <c r="BN244" s="65"/>
      <c r="BO244" s="65"/>
      <c r="BP244" s="65"/>
      <c r="BQ244" s="65"/>
      <c r="BR244" s="65"/>
      <c r="BS244" s="65"/>
      <c r="BT244" s="65"/>
      <c r="BU244" s="65"/>
      <c r="BV244" s="65"/>
      <c r="BW244" s="65"/>
      <c r="BX244" s="66"/>
      <c r="BY244" s="73">
        <v>200</v>
      </c>
      <c r="BZ244" s="74"/>
      <c r="CA244" s="74"/>
      <c r="CB244" s="74"/>
      <c r="CC244" s="74"/>
      <c r="CD244" s="74"/>
      <c r="CE244" s="74"/>
      <c r="CF244" s="74"/>
      <c r="CG244" s="74"/>
      <c r="CH244" s="74"/>
      <c r="CI244" s="74"/>
      <c r="CJ244" s="74"/>
      <c r="CK244" s="74"/>
      <c r="CL244" s="74"/>
      <c r="CM244" s="74"/>
      <c r="CN244" s="74"/>
      <c r="CO244" s="74"/>
      <c r="CP244" s="74"/>
      <c r="CQ244" s="74"/>
      <c r="CR244" s="74"/>
      <c r="CS244" s="74"/>
      <c r="CT244" s="74"/>
      <c r="CU244" s="74"/>
      <c r="CV244" s="74"/>
      <c r="CW244" s="74"/>
      <c r="CX244" s="74"/>
      <c r="CY244" s="74"/>
      <c r="CZ244" s="74"/>
      <c r="DA244" s="74"/>
      <c r="DB244" s="74"/>
      <c r="DC244" s="74"/>
      <c r="DD244" s="75"/>
    </row>
    <row r="245" spans="1:108" ht="18.75">
      <c r="A245" s="64" t="s">
        <v>95</v>
      </c>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c r="BG245" s="65"/>
      <c r="BH245" s="65"/>
      <c r="BI245" s="66"/>
      <c r="BJ245" s="64" t="s">
        <v>172</v>
      </c>
      <c r="BK245" s="65"/>
      <c r="BL245" s="65"/>
      <c r="BM245" s="65"/>
      <c r="BN245" s="65"/>
      <c r="BO245" s="65"/>
      <c r="BP245" s="65"/>
      <c r="BQ245" s="65"/>
      <c r="BR245" s="65"/>
      <c r="BS245" s="65"/>
      <c r="BT245" s="65"/>
      <c r="BU245" s="65"/>
      <c r="BV245" s="65"/>
      <c r="BW245" s="65"/>
      <c r="BX245" s="66"/>
      <c r="BY245" s="73">
        <v>200</v>
      </c>
      <c r="BZ245" s="74"/>
      <c r="CA245" s="74"/>
      <c r="CB245" s="74"/>
      <c r="CC245" s="74"/>
      <c r="CD245" s="74"/>
      <c r="CE245" s="74"/>
      <c r="CF245" s="74"/>
      <c r="CG245" s="74"/>
      <c r="CH245" s="74"/>
      <c r="CI245" s="74"/>
      <c r="CJ245" s="74"/>
      <c r="CK245" s="74"/>
      <c r="CL245" s="74"/>
      <c r="CM245" s="74"/>
      <c r="CN245" s="74"/>
      <c r="CO245" s="74"/>
      <c r="CP245" s="74"/>
      <c r="CQ245" s="74"/>
      <c r="CR245" s="74"/>
      <c r="CS245" s="74"/>
      <c r="CT245" s="74"/>
      <c r="CU245" s="74"/>
      <c r="CV245" s="74"/>
      <c r="CW245" s="74"/>
      <c r="CX245" s="74"/>
      <c r="CY245" s="74"/>
      <c r="CZ245" s="74"/>
      <c r="DA245" s="74"/>
      <c r="DB245" s="74"/>
      <c r="DC245" s="74"/>
      <c r="DD245" s="75"/>
    </row>
    <row r="246" spans="1:108" ht="18.75">
      <c r="A246" s="64" t="s">
        <v>113</v>
      </c>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c r="BG246" s="65"/>
      <c r="BH246" s="65"/>
      <c r="BI246" s="66"/>
      <c r="BJ246" s="64" t="s">
        <v>172</v>
      </c>
      <c r="BK246" s="65"/>
      <c r="BL246" s="65"/>
      <c r="BM246" s="65"/>
      <c r="BN246" s="65"/>
      <c r="BO246" s="65"/>
      <c r="BP246" s="65"/>
      <c r="BQ246" s="65"/>
      <c r="BR246" s="65"/>
      <c r="BS246" s="65"/>
      <c r="BT246" s="65"/>
      <c r="BU246" s="65"/>
      <c r="BV246" s="65"/>
      <c r="BW246" s="65"/>
      <c r="BX246" s="66"/>
      <c r="BY246" s="73"/>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4"/>
      <c r="CW246" s="74"/>
      <c r="CX246" s="74"/>
      <c r="CY246" s="74"/>
      <c r="CZ246" s="74"/>
      <c r="DA246" s="74"/>
      <c r="DB246" s="74"/>
      <c r="DC246" s="74"/>
      <c r="DD246" s="75"/>
    </row>
    <row r="247" spans="1:108" ht="18.75">
      <c r="A247" s="64" t="s">
        <v>96</v>
      </c>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6"/>
      <c r="BJ247" s="64" t="s">
        <v>172</v>
      </c>
      <c r="BK247" s="65"/>
      <c r="BL247" s="65"/>
      <c r="BM247" s="65"/>
      <c r="BN247" s="65"/>
      <c r="BO247" s="65"/>
      <c r="BP247" s="65"/>
      <c r="BQ247" s="65"/>
      <c r="BR247" s="65"/>
      <c r="BS247" s="65"/>
      <c r="BT247" s="65"/>
      <c r="BU247" s="65"/>
      <c r="BV247" s="65"/>
      <c r="BW247" s="65"/>
      <c r="BX247" s="66"/>
      <c r="BY247" s="73">
        <v>200</v>
      </c>
      <c r="BZ247" s="74"/>
      <c r="CA247" s="74"/>
      <c r="CB247" s="74"/>
      <c r="CC247" s="74"/>
      <c r="CD247" s="74"/>
      <c r="CE247" s="74"/>
      <c r="CF247" s="74"/>
      <c r="CG247" s="74"/>
      <c r="CH247" s="74"/>
      <c r="CI247" s="74"/>
      <c r="CJ247" s="74"/>
      <c r="CK247" s="74"/>
      <c r="CL247" s="74"/>
      <c r="CM247" s="74"/>
      <c r="CN247" s="74"/>
      <c r="CO247" s="74"/>
      <c r="CP247" s="74"/>
      <c r="CQ247" s="74"/>
      <c r="CR247" s="74"/>
      <c r="CS247" s="74"/>
      <c r="CT247" s="74"/>
      <c r="CU247" s="74"/>
      <c r="CV247" s="74"/>
      <c r="CW247" s="74"/>
      <c r="CX247" s="74"/>
      <c r="CY247" s="74"/>
      <c r="CZ247" s="74"/>
      <c r="DA247" s="74"/>
      <c r="DB247" s="74"/>
      <c r="DC247" s="74"/>
      <c r="DD247" s="75"/>
    </row>
    <row r="248" spans="1:108" ht="18.75">
      <c r="A248" s="67" t="s">
        <v>97</v>
      </c>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9"/>
      <c r="BJ248" s="64" t="s">
        <v>171</v>
      </c>
      <c r="BK248" s="65"/>
      <c r="BL248" s="65"/>
      <c r="BM248" s="65"/>
      <c r="BN248" s="65"/>
      <c r="BO248" s="65"/>
      <c r="BP248" s="65"/>
      <c r="BQ248" s="65"/>
      <c r="BR248" s="65"/>
      <c r="BS248" s="65"/>
      <c r="BT248" s="65"/>
      <c r="BU248" s="65"/>
      <c r="BV248" s="65"/>
      <c r="BW248" s="65"/>
      <c r="BX248" s="66"/>
      <c r="BY248" s="64">
        <v>120</v>
      </c>
      <c r="BZ248" s="65"/>
      <c r="CA248" s="65"/>
      <c r="CB248" s="65"/>
      <c r="CC248" s="65"/>
      <c r="CD248" s="65"/>
      <c r="CE248" s="65"/>
      <c r="CF248" s="65"/>
      <c r="CG248" s="65"/>
      <c r="CH248" s="65"/>
      <c r="CI248" s="65"/>
      <c r="CJ248" s="65"/>
      <c r="CK248" s="65"/>
      <c r="CL248" s="65"/>
      <c r="CM248" s="65"/>
      <c r="CN248" s="65"/>
      <c r="CO248" s="65"/>
      <c r="CP248" s="65"/>
      <c r="CQ248" s="65"/>
      <c r="CR248" s="65"/>
      <c r="CS248" s="65"/>
      <c r="CT248" s="65"/>
      <c r="CU248" s="65"/>
      <c r="CV248" s="65"/>
      <c r="CW248" s="65"/>
      <c r="CX248" s="65"/>
      <c r="CY248" s="65"/>
      <c r="CZ248" s="65"/>
      <c r="DA248" s="65"/>
      <c r="DB248" s="65"/>
      <c r="DC248" s="65"/>
      <c r="DD248" s="66"/>
    </row>
    <row r="249" spans="1:108" ht="18.75">
      <c r="A249" s="70" t="s">
        <v>61</v>
      </c>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71"/>
      <c r="BE249" s="71"/>
      <c r="BF249" s="71"/>
      <c r="BG249" s="71"/>
      <c r="BH249" s="71"/>
      <c r="BI249" s="72"/>
      <c r="BJ249" s="64"/>
      <c r="BK249" s="65"/>
      <c r="BL249" s="65"/>
      <c r="BM249" s="65"/>
      <c r="BN249" s="65"/>
      <c r="BO249" s="65"/>
      <c r="BP249" s="65"/>
      <c r="BQ249" s="65"/>
      <c r="BR249" s="65"/>
      <c r="BS249" s="65"/>
      <c r="BT249" s="65"/>
      <c r="BU249" s="65"/>
      <c r="BV249" s="65"/>
      <c r="BW249" s="65"/>
      <c r="BX249" s="66"/>
      <c r="BY249" s="64"/>
      <c r="BZ249" s="65"/>
      <c r="CA249" s="65"/>
      <c r="CB249" s="65"/>
      <c r="CC249" s="65"/>
      <c r="CD249" s="65"/>
      <c r="CE249" s="65"/>
      <c r="CF249" s="65"/>
      <c r="CG249" s="65"/>
      <c r="CH249" s="65"/>
      <c r="CI249" s="65"/>
      <c r="CJ249" s="65"/>
      <c r="CK249" s="65"/>
      <c r="CL249" s="65"/>
      <c r="CM249" s="65"/>
      <c r="CN249" s="65"/>
      <c r="CO249" s="65"/>
      <c r="CP249" s="65"/>
      <c r="CQ249" s="65"/>
      <c r="CR249" s="65"/>
      <c r="CS249" s="65"/>
      <c r="CT249" s="65"/>
      <c r="CU249" s="65"/>
      <c r="CV249" s="65"/>
      <c r="CW249" s="65"/>
      <c r="CX249" s="65"/>
      <c r="CY249" s="65"/>
      <c r="CZ249" s="65"/>
      <c r="DA249" s="65"/>
      <c r="DB249" s="65"/>
      <c r="DC249" s="65"/>
      <c r="DD249" s="66"/>
    </row>
    <row r="250" spans="1:108" ht="18.75">
      <c r="A250" s="77" t="s">
        <v>98</v>
      </c>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9"/>
      <c r="BJ250" s="76" t="s">
        <v>171</v>
      </c>
      <c r="BK250" s="76"/>
      <c r="BL250" s="76"/>
      <c r="BM250" s="76"/>
      <c r="BN250" s="76"/>
      <c r="BO250" s="76"/>
      <c r="BP250" s="76"/>
      <c r="BQ250" s="76"/>
      <c r="BR250" s="76"/>
      <c r="BS250" s="76"/>
      <c r="BT250" s="76"/>
      <c r="BU250" s="76"/>
      <c r="BV250" s="76"/>
      <c r="BW250" s="76"/>
      <c r="BX250" s="76"/>
      <c r="BY250" s="76">
        <v>120</v>
      </c>
      <c r="BZ250" s="76"/>
      <c r="CA250" s="76"/>
      <c r="CB250" s="76"/>
      <c r="CC250" s="76"/>
      <c r="CD250" s="76"/>
      <c r="CE250" s="76"/>
      <c r="CF250" s="76"/>
      <c r="CG250" s="76"/>
      <c r="CH250" s="76"/>
      <c r="CI250" s="76"/>
      <c r="CJ250" s="76"/>
      <c r="CK250" s="76"/>
      <c r="CL250" s="76"/>
      <c r="CM250" s="76"/>
      <c r="CN250" s="76"/>
      <c r="CO250" s="76"/>
      <c r="CP250" s="76"/>
      <c r="CQ250" s="76"/>
      <c r="CR250" s="76"/>
      <c r="CS250" s="76"/>
      <c r="CT250" s="76"/>
      <c r="CU250" s="76"/>
      <c r="CV250" s="76"/>
      <c r="CW250" s="76"/>
      <c r="CX250" s="76"/>
      <c r="CY250" s="76"/>
      <c r="CZ250" s="76"/>
      <c r="DA250" s="76"/>
      <c r="DB250" s="76"/>
      <c r="DC250" s="76"/>
      <c r="DD250" s="76"/>
    </row>
    <row r="251" spans="1:108" ht="18.75">
      <c r="A251" s="117" t="s">
        <v>101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7"/>
      <c r="BC251" s="117"/>
      <c r="BD251" s="117"/>
      <c r="BE251" s="117"/>
      <c r="BF251" s="117"/>
      <c r="BG251" s="117"/>
      <c r="BH251" s="117"/>
      <c r="BI251" s="117"/>
      <c r="BJ251" s="117"/>
      <c r="BK251" s="117"/>
      <c r="BL251" s="117"/>
      <c r="BM251" s="117"/>
      <c r="BN251" s="117"/>
      <c r="BO251" s="117"/>
      <c r="BP251" s="117"/>
      <c r="BQ251" s="117"/>
      <c r="BR251" s="117"/>
      <c r="BS251" s="117"/>
      <c r="BT251" s="117"/>
      <c r="BU251" s="117"/>
      <c r="BV251" s="117"/>
      <c r="BW251" s="117"/>
      <c r="BX251" s="117"/>
      <c r="BY251" s="117"/>
      <c r="BZ251" s="117"/>
      <c r="CA251" s="117"/>
      <c r="CB251" s="117"/>
      <c r="CC251" s="117"/>
      <c r="CD251" s="117"/>
      <c r="CE251" s="117"/>
      <c r="CF251" s="117"/>
      <c r="CG251" s="117"/>
      <c r="CH251" s="117"/>
      <c r="CI251" s="117"/>
      <c r="CJ251" s="117"/>
      <c r="CK251" s="117"/>
      <c r="CL251" s="117"/>
      <c r="CM251" s="117"/>
      <c r="CN251" s="117"/>
      <c r="CO251" s="117"/>
      <c r="CP251" s="117"/>
      <c r="CQ251" s="117"/>
      <c r="CR251" s="117"/>
      <c r="CS251" s="117"/>
      <c r="CT251" s="117"/>
      <c r="CU251" s="117"/>
      <c r="CV251" s="117"/>
      <c r="CW251" s="117"/>
      <c r="CX251" s="117"/>
      <c r="CY251" s="117"/>
      <c r="CZ251" s="117"/>
      <c r="DA251" s="117"/>
      <c r="DB251" s="117"/>
      <c r="DC251" s="117"/>
      <c r="DD251" s="117"/>
    </row>
    <row r="252" spans="1:108" ht="1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row>
    <row r="253" spans="1:108" ht="45" customHeight="1">
      <c r="A253" s="118" t="s">
        <v>1</v>
      </c>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20"/>
      <c r="BJ253" s="118" t="s">
        <v>102</v>
      </c>
      <c r="BK253" s="119"/>
      <c r="BL253" s="119"/>
      <c r="BM253" s="119"/>
      <c r="BN253" s="119"/>
      <c r="BO253" s="119"/>
      <c r="BP253" s="119"/>
      <c r="BQ253" s="119"/>
      <c r="BR253" s="119"/>
      <c r="BS253" s="119"/>
      <c r="BT253" s="119"/>
      <c r="BU253" s="119"/>
      <c r="BV253" s="119"/>
      <c r="BW253" s="119"/>
      <c r="BX253" s="119"/>
      <c r="BY253" s="119"/>
      <c r="BZ253" s="119"/>
      <c r="CA253" s="119"/>
      <c r="CB253" s="119"/>
      <c r="CC253" s="119"/>
      <c r="CD253" s="119"/>
      <c r="CE253" s="119"/>
      <c r="CF253" s="120"/>
      <c r="CG253" s="118" t="s">
        <v>103</v>
      </c>
      <c r="CH253" s="119"/>
      <c r="CI253" s="119"/>
      <c r="CJ253" s="119"/>
      <c r="CK253" s="119"/>
      <c r="CL253" s="119"/>
      <c r="CM253" s="119"/>
      <c r="CN253" s="119"/>
      <c r="CO253" s="119"/>
      <c r="CP253" s="119"/>
      <c r="CQ253" s="119"/>
      <c r="CR253" s="119"/>
      <c r="CS253" s="119"/>
      <c r="CT253" s="119"/>
      <c r="CU253" s="119"/>
      <c r="CV253" s="119"/>
      <c r="CW253" s="119"/>
      <c r="CX253" s="119"/>
      <c r="CY253" s="119"/>
      <c r="CZ253" s="119"/>
      <c r="DA253" s="119"/>
      <c r="DB253" s="119"/>
      <c r="DC253" s="119"/>
      <c r="DD253" s="120"/>
    </row>
    <row r="254" spans="1:108" ht="57.75" customHeight="1">
      <c r="A254" s="35"/>
      <c r="B254" s="68" t="s">
        <v>135</v>
      </c>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9"/>
      <c r="BJ254" s="123">
        <f>157415476.33+94039531.3</f>
        <v>251455007.63</v>
      </c>
      <c r="BK254" s="124"/>
      <c r="BL254" s="124"/>
      <c r="BM254" s="124"/>
      <c r="BN254" s="124"/>
      <c r="BO254" s="124"/>
      <c r="BP254" s="124"/>
      <c r="BQ254" s="124"/>
      <c r="BR254" s="124"/>
      <c r="BS254" s="124"/>
      <c r="BT254" s="124"/>
      <c r="BU254" s="124"/>
      <c r="BV254" s="124"/>
      <c r="BW254" s="124"/>
      <c r="BX254" s="124"/>
      <c r="BY254" s="124"/>
      <c r="BZ254" s="124"/>
      <c r="CA254" s="124"/>
      <c r="CB254" s="124"/>
      <c r="CC254" s="124"/>
      <c r="CD254" s="124"/>
      <c r="CE254" s="124"/>
      <c r="CF254" s="125"/>
      <c r="CG254" s="123">
        <f>157415476.33+94039531.3</f>
        <v>251455007.63</v>
      </c>
      <c r="CH254" s="124"/>
      <c r="CI254" s="124"/>
      <c r="CJ254" s="124"/>
      <c r="CK254" s="124"/>
      <c r="CL254" s="124"/>
      <c r="CM254" s="124"/>
      <c r="CN254" s="124"/>
      <c r="CO254" s="124"/>
      <c r="CP254" s="124"/>
      <c r="CQ254" s="124"/>
      <c r="CR254" s="124"/>
      <c r="CS254" s="124"/>
      <c r="CT254" s="124"/>
      <c r="CU254" s="124"/>
      <c r="CV254" s="124"/>
      <c r="CW254" s="124"/>
      <c r="CX254" s="124"/>
      <c r="CY254" s="124"/>
      <c r="CZ254" s="124"/>
      <c r="DA254" s="124"/>
      <c r="DB254" s="124"/>
      <c r="DC254" s="124"/>
      <c r="DD254" s="125"/>
    </row>
    <row r="255" spans="1:108" ht="60" customHeight="1">
      <c r="A255" s="35"/>
      <c r="B255" s="68" t="s">
        <v>136</v>
      </c>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9"/>
      <c r="BJ255" s="123"/>
      <c r="BK255" s="124"/>
      <c r="BL255" s="124"/>
      <c r="BM255" s="124"/>
      <c r="BN255" s="124"/>
      <c r="BO255" s="124"/>
      <c r="BP255" s="124"/>
      <c r="BQ255" s="124"/>
      <c r="BR255" s="124"/>
      <c r="BS255" s="124"/>
      <c r="BT255" s="124"/>
      <c r="BU255" s="124"/>
      <c r="BV255" s="124"/>
      <c r="BW255" s="124"/>
      <c r="BX255" s="124"/>
      <c r="BY255" s="124"/>
      <c r="BZ255" s="124"/>
      <c r="CA255" s="124"/>
      <c r="CB255" s="124"/>
      <c r="CC255" s="124"/>
      <c r="CD255" s="124"/>
      <c r="CE255" s="124"/>
      <c r="CF255" s="125"/>
      <c r="CG255" s="123"/>
      <c r="CH255" s="124"/>
      <c r="CI255" s="124"/>
      <c r="CJ255" s="124"/>
      <c r="CK255" s="124"/>
      <c r="CL255" s="124"/>
      <c r="CM255" s="124"/>
      <c r="CN255" s="124"/>
      <c r="CO255" s="124"/>
      <c r="CP255" s="124"/>
      <c r="CQ255" s="124"/>
      <c r="CR255" s="124"/>
      <c r="CS255" s="124"/>
      <c r="CT255" s="124"/>
      <c r="CU255" s="124"/>
      <c r="CV255" s="124"/>
      <c r="CW255" s="124"/>
      <c r="CX255" s="124"/>
      <c r="CY255" s="124"/>
      <c r="CZ255" s="124"/>
      <c r="DA255" s="124"/>
      <c r="DB255" s="124"/>
      <c r="DC255" s="124"/>
      <c r="DD255" s="125"/>
    </row>
    <row r="256" spans="1:108" ht="60" customHeight="1">
      <c r="A256" s="35"/>
      <c r="B256" s="68" t="s">
        <v>137</v>
      </c>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9"/>
      <c r="BJ256" s="123"/>
      <c r="BK256" s="124"/>
      <c r="BL256" s="124"/>
      <c r="BM256" s="124"/>
      <c r="BN256" s="124"/>
      <c r="BO256" s="124"/>
      <c r="BP256" s="124"/>
      <c r="BQ256" s="124"/>
      <c r="BR256" s="124"/>
      <c r="BS256" s="124"/>
      <c r="BT256" s="124"/>
      <c r="BU256" s="124"/>
      <c r="BV256" s="124"/>
      <c r="BW256" s="124"/>
      <c r="BX256" s="124"/>
      <c r="BY256" s="124"/>
      <c r="BZ256" s="124"/>
      <c r="CA256" s="124"/>
      <c r="CB256" s="124"/>
      <c r="CC256" s="124"/>
      <c r="CD256" s="124"/>
      <c r="CE256" s="124"/>
      <c r="CF256" s="125"/>
      <c r="CG256" s="123"/>
      <c r="CH256" s="124"/>
      <c r="CI256" s="124"/>
      <c r="CJ256" s="124"/>
      <c r="CK256" s="124"/>
      <c r="CL256" s="124"/>
      <c r="CM256" s="124"/>
      <c r="CN256" s="124"/>
      <c r="CO256" s="124"/>
      <c r="CP256" s="124"/>
      <c r="CQ256" s="124"/>
      <c r="CR256" s="124"/>
      <c r="CS256" s="124"/>
      <c r="CT256" s="124"/>
      <c r="CU256" s="124"/>
      <c r="CV256" s="124"/>
      <c r="CW256" s="124"/>
      <c r="CX256" s="124"/>
      <c r="CY256" s="124"/>
      <c r="CZ256" s="124"/>
      <c r="DA256" s="124"/>
      <c r="DB256" s="124"/>
      <c r="DC256" s="124"/>
      <c r="DD256" s="125"/>
    </row>
    <row r="257" spans="1:108" ht="49.5" customHeight="1">
      <c r="A257" s="35"/>
      <c r="B257" s="68" t="s">
        <v>138</v>
      </c>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9"/>
      <c r="BJ257" s="123">
        <v>57602054.94</v>
      </c>
      <c r="BK257" s="124"/>
      <c r="BL257" s="124"/>
      <c r="BM257" s="124"/>
      <c r="BN257" s="124"/>
      <c r="BO257" s="124"/>
      <c r="BP257" s="124"/>
      <c r="BQ257" s="124"/>
      <c r="BR257" s="124"/>
      <c r="BS257" s="124"/>
      <c r="BT257" s="124"/>
      <c r="BU257" s="124"/>
      <c r="BV257" s="124"/>
      <c r="BW257" s="124"/>
      <c r="BX257" s="124"/>
      <c r="BY257" s="124"/>
      <c r="BZ257" s="124"/>
      <c r="CA257" s="124"/>
      <c r="CB257" s="124"/>
      <c r="CC257" s="124"/>
      <c r="CD257" s="124"/>
      <c r="CE257" s="124"/>
      <c r="CF257" s="125"/>
      <c r="CG257" s="123">
        <v>58543926.86</v>
      </c>
      <c r="CH257" s="124"/>
      <c r="CI257" s="124"/>
      <c r="CJ257" s="124"/>
      <c r="CK257" s="124"/>
      <c r="CL257" s="124"/>
      <c r="CM257" s="124"/>
      <c r="CN257" s="124"/>
      <c r="CO257" s="124"/>
      <c r="CP257" s="124"/>
      <c r="CQ257" s="124"/>
      <c r="CR257" s="124"/>
      <c r="CS257" s="124"/>
      <c r="CT257" s="124"/>
      <c r="CU257" s="124"/>
      <c r="CV257" s="124"/>
      <c r="CW257" s="124"/>
      <c r="CX257" s="124"/>
      <c r="CY257" s="124"/>
      <c r="CZ257" s="124"/>
      <c r="DA257" s="124"/>
      <c r="DB257" s="124"/>
      <c r="DC257" s="124"/>
      <c r="DD257" s="125"/>
    </row>
    <row r="258" spans="1:108" ht="57" customHeight="1">
      <c r="A258" s="35"/>
      <c r="B258" s="68" t="s">
        <v>114</v>
      </c>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9"/>
      <c r="BJ258" s="123"/>
      <c r="BK258" s="124"/>
      <c r="BL258" s="124"/>
      <c r="BM258" s="124"/>
      <c r="BN258" s="124"/>
      <c r="BO258" s="124"/>
      <c r="BP258" s="124"/>
      <c r="BQ258" s="124"/>
      <c r="BR258" s="124"/>
      <c r="BS258" s="124"/>
      <c r="BT258" s="124"/>
      <c r="BU258" s="124"/>
      <c r="BV258" s="124"/>
      <c r="BW258" s="124"/>
      <c r="BX258" s="124"/>
      <c r="BY258" s="124"/>
      <c r="BZ258" s="124"/>
      <c r="CA258" s="124"/>
      <c r="CB258" s="124"/>
      <c r="CC258" s="124"/>
      <c r="CD258" s="124"/>
      <c r="CE258" s="124"/>
      <c r="CF258" s="125"/>
      <c r="CG258" s="123"/>
      <c r="CH258" s="124"/>
      <c r="CI258" s="124"/>
      <c r="CJ258" s="124"/>
      <c r="CK258" s="124"/>
      <c r="CL258" s="124"/>
      <c r="CM258" s="124"/>
      <c r="CN258" s="124"/>
      <c r="CO258" s="124"/>
      <c r="CP258" s="124"/>
      <c r="CQ258" s="124"/>
      <c r="CR258" s="124"/>
      <c r="CS258" s="124"/>
      <c r="CT258" s="124"/>
      <c r="CU258" s="124"/>
      <c r="CV258" s="124"/>
      <c r="CW258" s="124"/>
      <c r="CX258" s="124"/>
      <c r="CY258" s="124"/>
      <c r="CZ258" s="124"/>
      <c r="DA258" s="124"/>
      <c r="DB258" s="124"/>
      <c r="DC258" s="124"/>
      <c r="DD258" s="125"/>
    </row>
    <row r="259" spans="1:108" ht="60" customHeight="1">
      <c r="A259" s="35"/>
      <c r="B259" s="68" t="s">
        <v>139</v>
      </c>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9"/>
      <c r="BJ259" s="123"/>
      <c r="BK259" s="124"/>
      <c r="BL259" s="124"/>
      <c r="BM259" s="124"/>
      <c r="BN259" s="124"/>
      <c r="BO259" s="124"/>
      <c r="BP259" s="124"/>
      <c r="BQ259" s="124"/>
      <c r="BR259" s="124"/>
      <c r="BS259" s="124"/>
      <c r="BT259" s="124"/>
      <c r="BU259" s="124"/>
      <c r="BV259" s="124"/>
      <c r="BW259" s="124"/>
      <c r="BX259" s="124"/>
      <c r="BY259" s="124"/>
      <c r="BZ259" s="124"/>
      <c r="CA259" s="124"/>
      <c r="CB259" s="124"/>
      <c r="CC259" s="124"/>
      <c r="CD259" s="124"/>
      <c r="CE259" s="124"/>
      <c r="CF259" s="125"/>
      <c r="CG259" s="123"/>
      <c r="CH259" s="124"/>
      <c r="CI259" s="124"/>
      <c r="CJ259" s="124"/>
      <c r="CK259" s="124"/>
      <c r="CL259" s="124"/>
      <c r="CM259" s="124"/>
      <c r="CN259" s="124"/>
      <c r="CO259" s="124"/>
      <c r="CP259" s="124"/>
      <c r="CQ259" s="124"/>
      <c r="CR259" s="124"/>
      <c r="CS259" s="124"/>
      <c r="CT259" s="124"/>
      <c r="CU259" s="124"/>
      <c r="CV259" s="124"/>
      <c r="CW259" s="124"/>
      <c r="CX259" s="124"/>
      <c r="CY259" s="124"/>
      <c r="CZ259" s="124"/>
      <c r="DA259" s="124"/>
      <c r="DB259" s="124"/>
      <c r="DC259" s="124"/>
      <c r="DD259" s="125"/>
    </row>
    <row r="260" spans="1:108" ht="48.75" customHeight="1">
      <c r="A260" s="35"/>
      <c r="B260" s="105" t="s">
        <v>178</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5"/>
      <c r="AL260" s="105"/>
      <c r="AM260" s="105"/>
      <c r="AN260" s="105"/>
      <c r="AO260" s="105"/>
      <c r="AP260" s="105"/>
      <c r="AQ260" s="105"/>
      <c r="AR260" s="105"/>
      <c r="AS260" s="105"/>
      <c r="AT260" s="105"/>
      <c r="AU260" s="105"/>
      <c r="AV260" s="105"/>
      <c r="AW260" s="105"/>
      <c r="AX260" s="105"/>
      <c r="AY260" s="105"/>
      <c r="AZ260" s="105"/>
      <c r="BA260" s="105"/>
      <c r="BB260" s="105"/>
      <c r="BC260" s="105"/>
      <c r="BD260" s="105"/>
      <c r="BE260" s="105"/>
      <c r="BF260" s="105"/>
      <c r="BG260" s="105"/>
      <c r="BH260" s="105"/>
      <c r="BI260" s="106"/>
      <c r="BJ260" s="123">
        <f>10460+22614+9008</f>
        <v>42082</v>
      </c>
      <c r="BK260" s="124"/>
      <c r="BL260" s="124"/>
      <c r="BM260" s="124"/>
      <c r="BN260" s="124"/>
      <c r="BO260" s="124"/>
      <c r="BP260" s="124"/>
      <c r="BQ260" s="124"/>
      <c r="BR260" s="124"/>
      <c r="BS260" s="124"/>
      <c r="BT260" s="124"/>
      <c r="BU260" s="124"/>
      <c r="BV260" s="124"/>
      <c r="BW260" s="124"/>
      <c r="BX260" s="124"/>
      <c r="BY260" s="124"/>
      <c r="BZ260" s="124"/>
      <c r="CA260" s="124"/>
      <c r="CB260" s="124"/>
      <c r="CC260" s="124"/>
      <c r="CD260" s="124"/>
      <c r="CE260" s="124"/>
      <c r="CF260" s="125"/>
      <c r="CG260" s="123">
        <v>42082</v>
      </c>
      <c r="CH260" s="124"/>
      <c r="CI260" s="124"/>
      <c r="CJ260" s="124"/>
      <c r="CK260" s="124"/>
      <c r="CL260" s="124"/>
      <c r="CM260" s="124"/>
      <c r="CN260" s="124"/>
      <c r="CO260" s="124"/>
      <c r="CP260" s="124"/>
      <c r="CQ260" s="124"/>
      <c r="CR260" s="124"/>
      <c r="CS260" s="124"/>
      <c r="CT260" s="124"/>
      <c r="CU260" s="124"/>
      <c r="CV260" s="124"/>
      <c r="CW260" s="124"/>
      <c r="CX260" s="124"/>
      <c r="CY260" s="124"/>
      <c r="CZ260" s="124"/>
      <c r="DA260" s="124"/>
      <c r="DB260" s="124"/>
      <c r="DC260" s="124"/>
      <c r="DD260" s="125"/>
    </row>
    <row r="261" spans="1:108" ht="47.25" customHeight="1">
      <c r="A261" s="35"/>
      <c r="B261" s="170" t="s">
        <v>179</v>
      </c>
      <c r="C261" s="170"/>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1"/>
      <c r="BJ261" s="123"/>
      <c r="BK261" s="124"/>
      <c r="BL261" s="124"/>
      <c r="BM261" s="124"/>
      <c r="BN261" s="124"/>
      <c r="BO261" s="124"/>
      <c r="BP261" s="124"/>
      <c r="BQ261" s="124"/>
      <c r="BR261" s="124"/>
      <c r="BS261" s="124"/>
      <c r="BT261" s="124"/>
      <c r="BU261" s="124"/>
      <c r="BV261" s="124"/>
      <c r="BW261" s="124"/>
      <c r="BX261" s="124"/>
      <c r="BY261" s="124"/>
      <c r="BZ261" s="124"/>
      <c r="CA261" s="124"/>
      <c r="CB261" s="124"/>
      <c r="CC261" s="124"/>
      <c r="CD261" s="124"/>
      <c r="CE261" s="124"/>
      <c r="CF261" s="125"/>
      <c r="CG261" s="123"/>
      <c r="CH261" s="124"/>
      <c r="CI261" s="124"/>
      <c r="CJ261" s="124"/>
      <c r="CK261" s="124"/>
      <c r="CL261" s="124"/>
      <c r="CM261" s="124"/>
      <c r="CN261" s="124"/>
      <c r="CO261" s="124"/>
      <c r="CP261" s="124"/>
      <c r="CQ261" s="124"/>
      <c r="CR261" s="124"/>
      <c r="CS261" s="124"/>
      <c r="CT261" s="124"/>
      <c r="CU261" s="124"/>
      <c r="CV261" s="124"/>
      <c r="CW261" s="124"/>
      <c r="CX261" s="124"/>
      <c r="CY261" s="124"/>
      <c r="CZ261" s="124"/>
      <c r="DA261" s="124"/>
      <c r="DB261" s="124"/>
      <c r="DC261" s="124"/>
      <c r="DD261" s="125"/>
    </row>
    <row r="262" spans="1:108" ht="45.75" customHeight="1">
      <c r="A262" s="35"/>
      <c r="B262" s="68" t="s">
        <v>180</v>
      </c>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9"/>
      <c r="BJ262" s="123"/>
      <c r="BK262" s="124"/>
      <c r="BL262" s="124"/>
      <c r="BM262" s="124"/>
      <c r="BN262" s="124"/>
      <c r="BO262" s="124"/>
      <c r="BP262" s="124"/>
      <c r="BQ262" s="124"/>
      <c r="BR262" s="124"/>
      <c r="BS262" s="124"/>
      <c r="BT262" s="124"/>
      <c r="BU262" s="124"/>
      <c r="BV262" s="124"/>
      <c r="BW262" s="124"/>
      <c r="BX262" s="124"/>
      <c r="BY262" s="124"/>
      <c r="BZ262" s="124"/>
      <c r="CA262" s="124"/>
      <c r="CB262" s="124"/>
      <c r="CC262" s="124"/>
      <c r="CD262" s="124"/>
      <c r="CE262" s="124"/>
      <c r="CF262" s="125"/>
      <c r="CG262" s="123"/>
      <c r="CH262" s="124"/>
      <c r="CI262" s="124"/>
      <c r="CJ262" s="124"/>
      <c r="CK262" s="124"/>
      <c r="CL262" s="124"/>
      <c r="CM262" s="124"/>
      <c r="CN262" s="124"/>
      <c r="CO262" s="124"/>
      <c r="CP262" s="124"/>
      <c r="CQ262" s="124"/>
      <c r="CR262" s="124"/>
      <c r="CS262" s="124"/>
      <c r="CT262" s="124"/>
      <c r="CU262" s="124"/>
      <c r="CV262" s="124"/>
      <c r="CW262" s="124"/>
      <c r="CX262" s="124"/>
      <c r="CY262" s="124"/>
      <c r="CZ262" s="124"/>
      <c r="DA262" s="124"/>
      <c r="DB262" s="124"/>
      <c r="DC262" s="124"/>
      <c r="DD262" s="125"/>
    </row>
    <row r="263" spans="1:108" ht="45" customHeight="1">
      <c r="A263" s="35"/>
      <c r="B263" s="68" t="s">
        <v>140</v>
      </c>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c r="BG263" s="68"/>
      <c r="BH263" s="68"/>
      <c r="BI263" s="69"/>
      <c r="BJ263" s="123">
        <v>2</v>
      </c>
      <c r="BK263" s="124"/>
      <c r="BL263" s="124"/>
      <c r="BM263" s="124"/>
      <c r="BN263" s="124"/>
      <c r="BO263" s="124"/>
      <c r="BP263" s="124"/>
      <c r="BQ263" s="124"/>
      <c r="BR263" s="124"/>
      <c r="BS263" s="124"/>
      <c r="BT263" s="124"/>
      <c r="BU263" s="124"/>
      <c r="BV263" s="124"/>
      <c r="BW263" s="124"/>
      <c r="BX263" s="124"/>
      <c r="BY263" s="124"/>
      <c r="BZ263" s="124"/>
      <c r="CA263" s="124"/>
      <c r="CB263" s="124"/>
      <c r="CC263" s="124"/>
      <c r="CD263" s="124"/>
      <c r="CE263" s="124"/>
      <c r="CF263" s="125"/>
      <c r="CG263" s="197">
        <v>2</v>
      </c>
      <c r="CH263" s="198"/>
      <c r="CI263" s="198"/>
      <c r="CJ263" s="198"/>
      <c r="CK263" s="198"/>
      <c r="CL263" s="198"/>
      <c r="CM263" s="198"/>
      <c r="CN263" s="198"/>
      <c r="CO263" s="198"/>
      <c r="CP263" s="198"/>
      <c r="CQ263" s="198"/>
      <c r="CR263" s="198"/>
      <c r="CS263" s="198"/>
      <c r="CT263" s="198"/>
      <c r="CU263" s="198"/>
      <c r="CV263" s="198"/>
      <c r="CW263" s="198"/>
      <c r="CX263" s="198"/>
      <c r="CY263" s="198"/>
      <c r="CZ263" s="198"/>
      <c r="DA263" s="198"/>
      <c r="DB263" s="198"/>
      <c r="DC263" s="198"/>
      <c r="DD263" s="199"/>
    </row>
    <row r="264" spans="1:108" ht="18.7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row>
    <row r="265" spans="1:108" ht="15" customHeight="1">
      <c r="A265" s="6" t="s">
        <v>50</v>
      </c>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row>
    <row r="266" spans="1:108" ht="1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row>
    <row r="267" spans="1:108" ht="15" customHeight="1">
      <c r="A267" s="118" t="s">
        <v>1</v>
      </c>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20"/>
      <c r="BZ267" s="118" t="s">
        <v>104</v>
      </c>
      <c r="CA267" s="119"/>
      <c r="CB267" s="119"/>
      <c r="CC267" s="119"/>
      <c r="CD267" s="119"/>
      <c r="CE267" s="119"/>
      <c r="CF267" s="119"/>
      <c r="CG267" s="119"/>
      <c r="CH267" s="119"/>
      <c r="CI267" s="119"/>
      <c r="CJ267" s="119"/>
      <c r="CK267" s="119"/>
      <c r="CL267" s="119"/>
      <c r="CM267" s="119"/>
      <c r="CN267" s="119"/>
      <c r="CO267" s="119"/>
      <c r="CP267" s="119"/>
      <c r="CQ267" s="119"/>
      <c r="CR267" s="119"/>
      <c r="CS267" s="119"/>
      <c r="CT267" s="119"/>
      <c r="CU267" s="119"/>
      <c r="CV267" s="119"/>
      <c r="CW267" s="119"/>
      <c r="CX267" s="119"/>
      <c r="CY267" s="119"/>
      <c r="CZ267" s="119"/>
      <c r="DA267" s="119"/>
      <c r="DB267" s="119"/>
      <c r="DC267" s="119"/>
      <c r="DD267" s="120"/>
    </row>
    <row r="268" spans="1:108" ht="43.5" customHeight="1">
      <c r="A268" s="35"/>
      <c r="B268" s="68" t="s">
        <v>141</v>
      </c>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c r="BQ268" s="68"/>
      <c r="BR268" s="68"/>
      <c r="BS268" s="68"/>
      <c r="BT268" s="68"/>
      <c r="BU268" s="68"/>
      <c r="BV268" s="68"/>
      <c r="BW268" s="68"/>
      <c r="BX268" s="68"/>
      <c r="BY268" s="69"/>
      <c r="BZ268" s="123"/>
      <c r="CA268" s="124"/>
      <c r="CB268" s="124"/>
      <c r="CC268" s="124"/>
      <c r="CD268" s="124"/>
      <c r="CE268" s="124"/>
      <c r="CF268" s="124"/>
      <c r="CG268" s="124"/>
      <c r="CH268" s="124"/>
      <c r="CI268" s="124"/>
      <c r="CJ268" s="124"/>
      <c r="CK268" s="124"/>
      <c r="CL268" s="124"/>
      <c r="CM268" s="124"/>
      <c r="CN268" s="124"/>
      <c r="CO268" s="124"/>
      <c r="CP268" s="124"/>
      <c r="CQ268" s="124"/>
      <c r="CR268" s="124"/>
      <c r="CS268" s="124"/>
      <c r="CT268" s="124"/>
      <c r="CU268" s="124"/>
      <c r="CV268" s="124"/>
      <c r="CW268" s="124"/>
      <c r="CX268" s="124"/>
      <c r="CY268" s="124"/>
      <c r="CZ268" s="124"/>
      <c r="DA268" s="124"/>
      <c r="DB268" s="124"/>
      <c r="DC268" s="124"/>
      <c r="DD268" s="125"/>
    </row>
    <row r="269" spans="1:108" ht="60.75" customHeight="1">
      <c r="A269" s="35"/>
      <c r="B269" s="170" t="s">
        <v>142</v>
      </c>
      <c r="C269" s="170"/>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c r="AY269" s="170"/>
      <c r="AZ269" s="170"/>
      <c r="BA269" s="170"/>
      <c r="BB269" s="170"/>
      <c r="BC269" s="170"/>
      <c r="BD269" s="170"/>
      <c r="BE269" s="170"/>
      <c r="BF269" s="170"/>
      <c r="BG269" s="170"/>
      <c r="BH269" s="170"/>
      <c r="BI269" s="170"/>
      <c r="BJ269" s="170"/>
      <c r="BK269" s="170"/>
      <c r="BL269" s="170"/>
      <c r="BM269" s="170"/>
      <c r="BN269" s="170"/>
      <c r="BO269" s="170"/>
      <c r="BP269" s="170"/>
      <c r="BQ269" s="170"/>
      <c r="BR269" s="170"/>
      <c r="BS269" s="170"/>
      <c r="BT269" s="170"/>
      <c r="BU269" s="170"/>
      <c r="BV269" s="170"/>
      <c r="BW269" s="170"/>
      <c r="BX269" s="170"/>
      <c r="BY269" s="171"/>
      <c r="BZ269" s="172"/>
      <c r="CA269" s="173"/>
      <c r="CB269" s="173"/>
      <c r="CC269" s="173"/>
      <c r="CD269" s="173"/>
      <c r="CE269" s="173"/>
      <c r="CF269" s="173"/>
      <c r="CG269" s="173"/>
      <c r="CH269" s="173"/>
      <c r="CI269" s="173"/>
      <c r="CJ269" s="173"/>
      <c r="CK269" s="173"/>
      <c r="CL269" s="173"/>
      <c r="CM269" s="173"/>
      <c r="CN269" s="173"/>
      <c r="CO269" s="173"/>
      <c r="CP269" s="173"/>
      <c r="CQ269" s="173"/>
      <c r="CR269" s="173"/>
      <c r="CS269" s="173"/>
      <c r="CT269" s="173"/>
      <c r="CU269" s="173"/>
      <c r="CV269" s="173"/>
      <c r="CW269" s="173"/>
      <c r="CX269" s="173"/>
      <c r="CY269" s="173"/>
      <c r="CZ269" s="173"/>
      <c r="DA269" s="173"/>
      <c r="DB269" s="173"/>
      <c r="DC269" s="173"/>
      <c r="DD269" s="174"/>
    </row>
    <row r="270" spans="1:108" ht="60" customHeight="1">
      <c r="A270" s="35"/>
      <c r="B270" s="68" t="s">
        <v>143</v>
      </c>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8"/>
      <c r="BU270" s="68"/>
      <c r="BV270" s="68"/>
      <c r="BW270" s="68"/>
      <c r="BX270" s="68"/>
      <c r="BY270" s="69"/>
      <c r="BZ270" s="123"/>
      <c r="CA270" s="124"/>
      <c r="CB270" s="124"/>
      <c r="CC270" s="124"/>
      <c r="CD270" s="124"/>
      <c r="CE270" s="124"/>
      <c r="CF270" s="124"/>
      <c r="CG270" s="124"/>
      <c r="CH270" s="124"/>
      <c r="CI270" s="124"/>
      <c r="CJ270" s="124"/>
      <c r="CK270" s="124"/>
      <c r="CL270" s="124"/>
      <c r="CM270" s="124"/>
      <c r="CN270" s="124"/>
      <c r="CO270" s="124"/>
      <c r="CP270" s="124"/>
      <c r="CQ270" s="124"/>
      <c r="CR270" s="124"/>
      <c r="CS270" s="124"/>
      <c r="CT270" s="124"/>
      <c r="CU270" s="124"/>
      <c r="CV270" s="124"/>
      <c r="CW270" s="124"/>
      <c r="CX270" s="124"/>
      <c r="CY270" s="124"/>
      <c r="CZ270" s="124"/>
      <c r="DA270" s="124"/>
      <c r="DB270" s="124"/>
      <c r="DC270" s="124"/>
      <c r="DD270" s="125"/>
    </row>
    <row r="271" spans="1:108" ht="45" customHeight="1">
      <c r="A271" s="35"/>
      <c r="B271" s="68" t="s">
        <v>144</v>
      </c>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8"/>
      <c r="BU271" s="68"/>
      <c r="BV271" s="68"/>
      <c r="BW271" s="68"/>
      <c r="BX271" s="68"/>
      <c r="BY271" s="69"/>
      <c r="BZ271" s="123">
        <v>57193656.26</v>
      </c>
      <c r="CA271" s="124"/>
      <c r="CB271" s="124"/>
      <c r="CC271" s="124"/>
      <c r="CD271" s="124"/>
      <c r="CE271" s="124"/>
      <c r="CF271" s="124"/>
      <c r="CG271" s="124"/>
      <c r="CH271" s="124"/>
      <c r="CI271" s="124"/>
      <c r="CJ271" s="124"/>
      <c r="CK271" s="124"/>
      <c r="CL271" s="124"/>
      <c r="CM271" s="124"/>
      <c r="CN271" s="124"/>
      <c r="CO271" s="124"/>
      <c r="CP271" s="124"/>
      <c r="CQ271" s="124"/>
      <c r="CR271" s="124"/>
      <c r="CS271" s="124"/>
      <c r="CT271" s="124"/>
      <c r="CU271" s="124"/>
      <c r="CV271" s="124"/>
      <c r="CW271" s="124"/>
      <c r="CX271" s="124"/>
      <c r="CY271" s="124"/>
      <c r="CZ271" s="124"/>
      <c r="DA271" s="124"/>
      <c r="DB271" s="124"/>
      <c r="DC271" s="124"/>
      <c r="DD271" s="125"/>
    </row>
    <row r="272" spans="1:108" ht="1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row>
    <row r="273" spans="1:108" s="1" customFormat="1" ht="18.7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6"/>
      <c r="BS273" s="6"/>
      <c r="BT273" s="6"/>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row>
    <row r="274" spans="1:108" ht="18.75">
      <c r="A274" s="6" t="s">
        <v>105</v>
      </c>
      <c r="B274" s="6"/>
      <c r="C274" s="6"/>
      <c r="D274" s="6"/>
      <c r="E274" s="6"/>
      <c r="F274" s="6"/>
      <c r="G274" s="6"/>
      <c r="H274" s="6"/>
      <c r="I274" s="6"/>
      <c r="J274" s="6"/>
      <c r="K274" s="6"/>
      <c r="L274" s="6"/>
      <c r="M274" s="6"/>
      <c r="N274" s="6"/>
      <c r="O274" s="6"/>
      <c r="P274" s="46"/>
      <c r="Q274" s="46"/>
      <c r="R274" s="46"/>
      <c r="S274" s="46"/>
      <c r="T274" s="46"/>
      <c r="U274" s="46"/>
      <c r="V274" s="46"/>
      <c r="W274" s="46"/>
      <c r="X274" s="46"/>
      <c r="Y274" s="46" t="s">
        <v>226</v>
      </c>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t="s">
        <v>227</v>
      </c>
      <c r="BJ274" s="46"/>
      <c r="BK274" s="46"/>
      <c r="BL274" s="46"/>
      <c r="BM274" s="46"/>
      <c r="BN274" s="46"/>
      <c r="BO274" s="46"/>
      <c r="BP274" s="46"/>
      <c r="BQ274" s="46"/>
      <c r="BR274" s="46"/>
      <c r="BS274" s="46"/>
      <c r="BT274" s="46"/>
      <c r="BU274" s="46"/>
      <c r="BV274" s="46"/>
      <c r="BW274" s="46"/>
      <c r="BX274" s="46"/>
      <c r="BY274" s="46"/>
      <c r="BZ274" s="46"/>
      <c r="CA274" s="46"/>
      <c r="CB274" s="46"/>
      <c r="CC274" s="46"/>
      <c r="CD274" s="46"/>
      <c r="CE274" s="46"/>
      <c r="CF274" s="46"/>
      <c r="CG274" s="6"/>
      <c r="CH274" s="6"/>
      <c r="CI274" s="6"/>
      <c r="CJ274" s="157"/>
      <c r="CK274" s="157"/>
      <c r="CL274" s="157"/>
      <c r="CM274" s="157"/>
      <c r="CN274" s="157"/>
      <c r="CO274" s="157"/>
      <c r="CP274" s="157"/>
      <c r="CQ274" s="157"/>
      <c r="CR274" s="157"/>
      <c r="CS274" s="157"/>
      <c r="CT274" s="157"/>
      <c r="CU274" s="157"/>
      <c r="CV274" s="157"/>
      <c r="CW274" s="157"/>
      <c r="CX274" s="157"/>
      <c r="CY274" s="157"/>
      <c r="CZ274" s="157"/>
      <c r="DA274" s="157"/>
      <c r="DB274" s="157"/>
      <c r="DC274" s="157"/>
      <c r="DD274" s="157"/>
    </row>
    <row r="275" spans="1:108" s="1" customFormat="1" ht="18.75">
      <c r="A275" s="6"/>
      <c r="B275" s="6"/>
      <c r="C275" s="6"/>
      <c r="D275" s="6"/>
      <c r="E275" s="6"/>
      <c r="F275" s="6"/>
      <c r="G275" s="6"/>
      <c r="H275" s="6"/>
      <c r="I275" s="6"/>
      <c r="J275" s="6"/>
      <c r="K275" s="6"/>
      <c r="L275" s="6"/>
      <c r="M275" s="6"/>
      <c r="N275" s="6"/>
      <c r="O275" s="6"/>
      <c r="P275" s="191" t="s">
        <v>107</v>
      </c>
      <c r="Q275" s="191"/>
      <c r="R275" s="191"/>
      <c r="S275" s="191"/>
      <c r="T275" s="191"/>
      <c r="U275" s="191"/>
      <c r="V275" s="191"/>
      <c r="W275" s="191"/>
      <c r="X275" s="191"/>
      <c r="Y275" s="191"/>
      <c r="Z275" s="191"/>
      <c r="AA275" s="191"/>
      <c r="AB275" s="191"/>
      <c r="AC275" s="191"/>
      <c r="AD275" s="191"/>
      <c r="AE275" s="191"/>
      <c r="AF275" s="191"/>
      <c r="AG275" s="191"/>
      <c r="AH275" s="191"/>
      <c r="AI275" s="191"/>
      <c r="AJ275" s="191"/>
      <c r="AK275" s="191"/>
      <c r="AL275" s="191"/>
      <c r="AM275" s="191"/>
      <c r="AN275" s="191"/>
      <c r="AO275" s="191"/>
      <c r="AP275" s="191"/>
      <c r="AQ275" s="191"/>
      <c r="AR275" s="191"/>
      <c r="AS275" s="191"/>
      <c r="AT275" s="191"/>
      <c r="AU275" s="191"/>
      <c r="AV275" s="191"/>
      <c r="AW275" s="191"/>
      <c r="AX275" s="191"/>
      <c r="AY275" s="191"/>
      <c r="AZ275" s="191"/>
      <c r="BA275" s="191"/>
      <c r="BB275" s="191"/>
      <c r="BC275" s="191"/>
      <c r="BD275" s="191"/>
      <c r="BE275" s="191"/>
      <c r="BF275" s="191"/>
      <c r="BG275" s="191"/>
      <c r="BH275" s="191"/>
      <c r="BI275" s="191"/>
      <c r="BJ275" s="191"/>
      <c r="BK275" s="191"/>
      <c r="BL275" s="191"/>
      <c r="BM275" s="191"/>
      <c r="BN275" s="191"/>
      <c r="BO275" s="191"/>
      <c r="BP275" s="191"/>
      <c r="BQ275" s="191"/>
      <c r="BR275" s="191"/>
      <c r="BS275" s="191"/>
      <c r="BT275" s="191"/>
      <c r="BU275" s="191"/>
      <c r="BV275" s="191"/>
      <c r="BW275" s="191"/>
      <c r="BX275" s="191"/>
      <c r="BY275" s="191"/>
      <c r="BZ275" s="191"/>
      <c r="CA275" s="191"/>
      <c r="CB275" s="191"/>
      <c r="CC275" s="191"/>
      <c r="CD275" s="191"/>
      <c r="CE275" s="191"/>
      <c r="CF275" s="191"/>
      <c r="CG275" s="6"/>
      <c r="CH275" s="6"/>
      <c r="CI275" s="6"/>
      <c r="CJ275" s="191" t="s">
        <v>106</v>
      </c>
      <c r="CK275" s="191"/>
      <c r="CL275" s="191"/>
      <c r="CM275" s="191"/>
      <c r="CN275" s="191"/>
      <c r="CO275" s="191"/>
      <c r="CP275" s="191"/>
      <c r="CQ275" s="191"/>
      <c r="CR275" s="191"/>
      <c r="CS275" s="191"/>
      <c r="CT275" s="191"/>
      <c r="CU275" s="191"/>
      <c r="CV275" s="191"/>
      <c r="CW275" s="191"/>
      <c r="CX275" s="191"/>
      <c r="CY275" s="191"/>
      <c r="CZ275" s="191"/>
      <c r="DA275" s="191"/>
      <c r="DB275" s="191"/>
      <c r="DC275" s="191"/>
      <c r="DD275" s="191"/>
    </row>
    <row r="276" ht="3" customHeight="1"/>
  </sheetData>
  <sheetProtection/>
  <mergeCells count="786">
    <mergeCell ref="CJ274:DD274"/>
    <mergeCell ref="P275:CF275"/>
    <mergeCell ref="CJ275:DD275"/>
    <mergeCell ref="B270:BY270"/>
    <mergeCell ref="BZ270:DD270"/>
    <mergeCell ref="B271:BY271"/>
    <mergeCell ref="BZ271:DD271"/>
    <mergeCell ref="A267:BY267"/>
    <mergeCell ref="BZ267:DD267"/>
    <mergeCell ref="B268:BY268"/>
    <mergeCell ref="BZ268:DD268"/>
    <mergeCell ref="B269:BY269"/>
    <mergeCell ref="BZ269:DD269"/>
    <mergeCell ref="B262:BI262"/>
    <mergeCell ref="BJ262:CF262"/>
    <mergeCell ref="CG262:DD262"/>
    <mergeCell ref="B263:BI263"/>
    <mergeCell ref="BJ263:CF263"/>
    <mergeCell ref="CG263:DD263"/>
    <mergeCell ref="B260:BI260"/>
    <mergeCell ref="BJ260:CF260"/>
    <mergeCell ref="CG260:DD260"/>
    <mergeCell ref="B261:BI261"/>
    <mergeCell ref="BJ261:CF261"/>
    <mergeCell ref="CG261:DD261"/>
    <mergeCell ref="B258:BI258"/>
    <mergeCell ref="BJ258:CF258"/>
    <mergeCell ref="CG258:DD258"/>
    <mergeCell ref="B259:BI259"/>
    <mergeCell ref="BJ259:CF259"/>
    <mergeCell ref="CG259:DD259"/>
    <mergeCell ref="B256:BI256"/>
    <mergeCell ref="BJ256:CF256"/>
    <mergeCell ref="CG256:DD256"/>
    <mergeCell ref="B257:BI257"/>
    <mergeCell ref="BJ257:CF257"/>
    <mergeCell ref="CG257:DD257"/>
    <mergeCell ref="B254:BI254"/>
    <mergeCell ref="BJ254:CF254"/>
    <mergeCell ref="CG254:DD254"/>
    <mergeCell ref="B255:BI255"/>
    <mergeCell ref="BJ255:CF255"/>
    <mergeCell ref="CG255:DD255"/>
    <mergeCell ref="A250:BI250"/>
    <mergeCell ref="BJ250:BX250"/>
    <mergeCell ref="BY250:DD250"/>
    <mergeCell ref="A251:DD251"/>
    <mergeCell ref="A253:BI253"/>
    <mergeCell ref="BJ253:CF253"/>
    <mergeCell ref="CG253:DD253"/>
    <mergeCell ref="A248:BI248"/>
    <mergeCell ref="BJ248:BX248"/>
    <mergeCell ref="BY248:DD248"/>
    <mergeCell ref="A249:BI249"/>
    <mergeCell ref="BJ249:BX249"/>
    <mergeCell ref="BY249:DD249"/>
    <mergeCell ref="A246:BI246"/>
    <mergeCell ref="BJ246:BX246"/>
    <mergeCell ref="BY246:DD246"/>
    <mergeCell ref="A247:BI247"/>
    <mergeCell ref="BJ247:BX247"/>
    <mergeCell ref="BY247:DD247"/>
    <mergeCell ref="A244:BI244"/>
    <mergeCell ref="BJ244:BX244"/>
    <mergeCell ref="BY244:DD244"/>
    <mergeCell ref="A245:BI245"/>
    <mergeCell ref="BJ245:BX245"/>
    <mergeCell ref="BY245:DD245"/>
    <mergeCell ref="A242:BI242"/>
    <mergeCell ref="BJ242:BX242"/>
    <mergeCell ref="BY242:DD242"/>
    <mergeCell ref="A243:BI243"/>
    <mergeCell ref="BJ243:BX243"/>
    <mergeCell ref="BY243:DD243"/>
    <mergeCell ref="A240:BI240"/>
    <mergeCell ref="BJ240:BX240"/>
    <mergeCell ref="BY240:DD240"/>
    <mergeCell ref="A241:BI241"/>
    <mergeCell ref="BJ241:BX241"/>
    <mergeCell ref="BY241:DD241"/>
    <mergeCell ref="A238:BI238"/>
    <mergeCell ref="BJ238:BX238"/>
    <mergeCell ref="BY238:DD238"/>
    <mergeCell ref="A239:BI239"/>
    <mergeCell ref="BJ239:BX239"/>
    <mergeCell ref="BY239:DD239"/>
    <mergeCell ref="A236:BI236"/>
    <mergeCell ref="BJ236:BX236"/>
    <mergeCell ref="BY236:DD236"/>
    <mergeCell ref="A237:BI237"/>
    <mergeCell ref="BJ237:BX237"/>
    <mergeCell ref="BY237:DD237"/>
    <mergeCell ref="A234:BI234"/>
    <mergeCell ref="BJ234:BX234"/>
    <mergeCell ref="BY234:DD234"/>
    <mergeCell ref="A235:BI235"/>
    <mergeCell ref="BJ235:BX235"/>
    <mergeCell ref="BY235:DD235"/>
    <mergeCell ref="A232:BI232"/>
    <mergeCell ref="BJ232:BX232"/>
    <mergeCell ref="BY232:DD232"/>
    <mergeCell ref="A233:BI233"/>
    <mergeCell ref="BJ233:BX233"/>
    <mergeCell ref="BY233:DD233"/>
    <mergeCell ref="A230:BI230"/>
    <mergeCell ref="BJ230:BX230"/>
    <mergeCell ref="BY230:DD230"/>
    <mergeCell ref="A231:BI231"/>
    <mergeCell ref="BJ231:BX231"/>
    <mergeCell ref="BY231:DD231"/>
    <mergeCell ref="A228:BI228"/>
    <mergeCell ref="BJ228:BX228"/>
    <mergeCell ref="BY228:DD228"/>
    <mergeCell ref="A229:BI229"/>
    <mergeCell ref="BJ229:BX229"/>
    <mergeCell ref="BY229:DD229"/>
    <mergeCell ref="A226:BI226"/>
    <mergeCell ref="BJ226:BX226"/>
    <mergeCell ref="BY226:DD226"/>
    <mergeCell ref="A227:BI227"/>
    <mergeCell ref="BJ227:BX227"/>
    <mergeCell ref="BY227:DD227"/>
    <mergeCell ref="A224:BI224"/>
    <mergeCell ref="BJ224:BX224"/>
    <mergeCell ref="BY224:DD224"/>
    <mergeCell ref="A225:BI225"/>
    <mergeCell ref="BJ225:BX225"/>
    <mergeCell ref="BY225:DD225"/>
    <mergeCell ref="A222:BI222"/>
    <mergeCell ref="BJ222:BX222"/>
    <mergeCell ref="BY222:DD222"/>
    <mergeCell ref="A223:BI223"/>
    <mergeCell ref="BJ223:BX223"/>
    <mergeCell ref="BY223:DD223"/>
    <mergeCell ref="A220:BI220"/>
    <mergeCell ref="BJ220:BX220"/>
    <mergeCell ref="BY220:DD220"/>
    <mergeCell ref="A221:BI221"/>
    <mergeCell ref="BJ221:BX221"/>
    <mergeCell ref="BY221:DD221"/>
    <mergeCell ref="A218:BI218"/>
    <mergeCell ref="BJ218:BX218"/>
    <mergeCell ref="BY218:DD218"/>
    <mergeCell ref="A219:BI219"/>
    <mergeCell ref="BJ219:BX219"/>
    <mergeCell ref="BY219:DD219"/>
    <mergeCell ref="A216:BI216"/>
    <mergeCell ref="BJ216:BX216"/>
    <mergeCell ref="BY216:DD216"/>
    <mergeCell ref="A217:BI217"/>
    <mergeCell ref="BJ217:BX217"/>
    <mergeCell ref="BY217:DD217"/>
    <mergeCell ref="A214:BI214"/>
    <mergeCell ref="BJ214:BX214"/>
    <mergeCell ref="BY214:DD214"/>
    <mergeCell ref="A215:BI215"/>
    <mergeCell ref="BJ215:BX215"/>
    <mergeCell ref="BY215:DD215"/>
    <mergeCell ref="A212:BI212"/>
    <mergeCell ref="BJ212:BX212"/>
    <mergeCell ref="BY212:DD212"/>
    <mergeCell ref="A213:BI213"/>
    <mergeCell ref="BJ213:BX213"/>
    <mergeCell ref="BY213:DD213"/>
    <mergeCell ref="A210:BI210"/>
    <mergeCell ref="BJ210:BX210"/>
    <mergeCell ref="BY210:DD210"/>
    <mergeCell ref="A211:BI211"/>
    <mergeCell ref="BJ211:BX211"/>
    <mergeCell ref="BY211:DD211"/>
    <mergeCell ref="A208:BI208"/>
    <mergeCell ref="BJ208:BX208"/>
    <mergeCell ref="BY208:DD208"/>
    <mergeCell ref="A209:BI209"/>
    <mergeCell ref="BJ209:BX209"/>
    <mergeCell ref="BY209:DD209"/>
    <mergeCell ref="A206:BI206"/>
    <mergeCell ref="BJ206:BX206"/>
    <mergeCell ref="BY206:DD206"/>
    <mergeCell ref="A207:BI207"/>
    <mergeCell ref="BJ207:BX207"/>
    <mergeCell ref="BY207:DD207"/>
    <mergeCell ref="A204:BI204"/>
    <mergeCell ref="BJ204:BX204"/>
    <mergeCell ref="BY204:DD204"/>
    <mergeCell ref="A205:BI205"/>
    <mergeCell ref="BJ205:BX205"/>
    <mergeCell ref="BY205:DD205"/>
    <mergeCell ref="A202:BI202"/>
    <mergeCell ref="BJ202:BX202"/>
    <mergeCell ref="BY202:DD202"/>
    <mergeCell ref="A203:BI203"/>
    <mergeCell ref="BJ203:BX203"/>
    <mergeCell ref="BY203:DD203"/>
    <mergeCell ref="A200:BI200"/>
    <mergeCell ref="BJ200:BX200"/>
    <mergeCell ref="BY200:DD200"/>
    <mergeCell ref="A201:BI201"/>
    <mergeCell ref="BJ201:BX201"/>
    <mergeCell ref="BY201:DD201"/>
    <mergeCell ref="A198:BI198"/>
    <mergeCell ref="BJ198:BX198"/>
    <mergeCell ref="BY198:DD198"/>
    <mergeCell ref="A199:BI199"/>
    <mergeCell ref="BJ199:BX199"/>
    <mergeCell ref="BY199:DD199"/>
    <mergeCell ref="A196:BI196"/>
    <mergeCell ref="BJ196:BX196"/>
    <mergeCell ref="BY196:DD196"/>
    <mergeCell ref="A197:BI197"/>
    <mergeCell ref="BJ197:BX197"/>
    <mergeCell ref="BY197:DD197"/>
    <mergeCell ref="A194:BI194"/>
    <mergeCell ref="BJ194:BX194"/>
    <mergeCell ref="BY194:DD194"/>
    <mergeCell ref="A195:BI195"/>
    <mergeCell ref="BJ195:BX195"/>
    <mergeCell ref="BY195:DD195"/>
    <mergeCell ref="A192:BI192"/>
    <mergeCell ref="BJ192:BX192"/>
    <mergeCell ref="BY192:DD192"/>
    <mergeCell ref="A193:BI193"/>
    <mergeCell ref="BJ193:BX193"/>
    <mergeCell ref="BY193:DD193"/>
    <mergeCell ref="A190:BI190"/>
    <mergeCell ref="BJ190:BX190"/>
    <mergeCell ref="BY190:DD190"/>
    <mergeCell ref="A191:BI191"/>
    <mergeCell ref="BJ191:BX191"/>
    <mergeCell ref="BY191:DD191"/>
    <mergeCell ref="A188:BI188"/>
    <mergeCell ref="BJ188:BX188"/>
    <mergeCell ref="BY188:DD188"/>
    <mergeCell ref="A189:BI189"/>
    <mergeCell ref="BJ189:BX189"/>
    <mergeCell ref="BY189:DD189"/>
    <mergeCell ref="A186:BI186"/>
    <mergeCell ref="BJ186:BX186"/>
    <mergeCell ref="BY186:DD186"/>
    <mergeCell ref="A187:BI187"/>
    <mergeCell ref="BJ187:BX187"/>
    <mergeCell ref="BY187:DD187"/>
    <mergeCell ref="A184:BI184"/>
    <mergeCell ref="BJ184:BX184"/>
    <mergeCell ref="BY184:DD184"/>
    <mergeCell ref="A185:BI185"/>
    <mergeCell ref="BJ185:BX185"/>
    <mergeCell ref="BY185:DD185"/>
    <mergeCell ref="A182:BI182"/>
    <mergeCell ref="BJ182:BX182"/>
    <mergeCell ref="BY182:DD182"/>
    <mergeCell ref="A183:BI183"/>
    <mergeCell ref="BJ183:BX183"/>
    <mergeCell ref="BY183:DD183"/>
    <mergeCell ref="A180:BI180"/>
    <mergeCell ref="BJ180:BX180"/>
    <mergeCell ref="BY180:DD180"/>
    <mergeCell ref="A181:BI181"/>
    <mergeCell ref="BJ181:BX181"/>
    <mergeCell ref="BY181:DD181"/>
    <mergeCell ref="A178:BI178"/>
    <mergeCell ref="BJ178:BX178"/>
    <mergeCell ref="BY178:DD178"/>
    <mergeCell ref="A179:BI179"/>
    <mergeCell ref="BJ179:BX179"/>
    <mergeCell ref="BY179:DD179"/>
    <mergeCell ref="A176:BI176"/>
    <mergeCell ref="BJ176:BX176"/>
    <mergeCell ref="BY176:DD176"/>
    <mergeCell ref="A177:BI177"/>
    <mergeCell ref="BJ177:BX177"/>
    <mergeCell ref="BY177:DD177"/>
    <mergeCell ref="A174:BI174"/>
    <mergeCell ref="BJ174:BX174"/>
    <mergeCell ref="BY174:DD174"/>
    <mergeCell ref="A175:BI175"/>
    <mergeCell ref="BJ175:BX175"/>
    <mergeCell ref="BY175:DD175"/>
    <mergeCell ref="A172:BI172"/>
    <mergeCell ref="BJ172:BX172"/>
    <mergeCell ref="BY172:DD172"/>
    <mergeCell ref="A173:BI173"/>
    <mergeCell ref="BJ173:BX173"/>
    <mergeCell ref="BY173:DD173"/>
    <mergeCell ref="A170:BI170"/>
    <mergeCell ref="BJ170:BX170"/>
    <mergeCell ref="BY170:DD170"/>
    <mergeCell ref="A171:BI171"/>
    <mergeCell ref="BJ171:BX171"/>
    <mergeCell ref="BY171:DD171"/>
    <mergeCell ref="A168:BI168"/>
    <mergeCell ref="BJ168:BX168"/>
    <mergeCell ref="BY168:DD168"/>
    <mergeCell ref="A169:BI169"/>
    <mergeCell ref="BJ169:BX169"/>
    <mergeCell ref="BY169:DD169"/>
    <mergeCell ref="A166:BI166"/>
    <mergeCell ref="BJ166:BX166"/>
    <mergeCell ref="BY166:DD166"/>
    <mergeCell ref="A167:BI167"/>
    <mergeCell ref="BJ167:BX167"/>
    <mergeCell ref="BY167:DD167"/>
    <mergeCell ref="A164:BI164"/>
    <mergeCell ref="BJ164:BX164"/>
    <mergeCell ref="BY164:DD164"/>
    <mergeCell ref="A165:BI165"/>
    <mergeCell ref="BJ165:BX165"/>
    <mergeCell ref="BY165:DD165"/>
    <mergeCell ref="A162:BI162"/>
    <mergeCell ref="BJ162:BX162"/>
    <mergeCell ref="BY162:DD162"/>
    <mergeCell ref="A163:BI163"/>
    <mergeCell ref="BJ163:BX163"/>
    <mergeCell ref="BY163:DD163"/>
    <mergeCell ref="B160:BI160"/>
    <mergeCell ref="BJ160:BX160"/>
    <mergeCell ref="BY160:DD160"/>
    <mergeCell ref="B161:BI161"/>
    <mergeCell ref="BJ161:BX161"/>
    <mergeCell ref="BY161:DD161"/>
    <mergeCell ref="A158:BI158"/>
    <mergeCell ref="BJ158:BX158"/>
    <mergeCell ref="BY158:DD158"/>
    <mergeCell ref="B159:BI159"/>
    <mergeCell ref="BJ159:BX159"/>
    <mergeCell ref="BY159:DD159"/>
    <mergeCell ref="A156:BI156"/>
    <mergeCell ref="BJ156:BX156"/>
    <mergeCell ref="BY156:DD156"/>
    <mergeCell ref="A157:BI157"/>
    <mergeCell ref="BJ157:BX157"/>
    <mergeCell ref="BY157:DD157"/>
    <mergeCell ref="A154:BI154"/>
    <mergeCell ref="BJ154:BX154"/>
    <mergeCell ref="BY154:DD154"/>
    <mergeCell ref="A155:BI155"/>
    <mergeCell ref="BJ155:BX155"/>
    <mergeCell ref="BY155:DD155"/>
    <mergeCell ref="A152:BI152"/>
    <mergeCell ref="BJ152:BX152"/>
    <mergeCell ref="BY152:DD152"/>
    <mergeCell ref="A153:BI153"/>
    <mergeCell ref="BJ153:BX153"/>
    <mergeCell ref="BY153:DD153"/>
    <mergeCell ref="B150:BI150"/>
    <mergeCell ref="BJ150:BX150"/>
    <mergeCell ref="BY150:DD150"/>
    <mergeCell ref="A151:BI151"/>
    <mergeCell ref="BJ151:BX151"/>
    <mergeCell ref="BY151:DD151"/>
    <mergeCell ref="B148:BI148"/>
    <mergeCell ref="BJ148:BX148"/>
    <mergeCell ref="BY148:DD148"/>
    <mergeCell ref="B149:BI149"/>
    <mergeCell ref="BJ149:BX149"/>
    <mergeCell ref="BY149:DD149"/>
    <mergeCell ref="B146:BI146"/>
    <mergeCell ref="BJ146:BX146"/>
    <mergeCell ref="BY146:DD146"/>
    <mergeCell ref="B147:BI147"/>
    <mergeCell ref="BJ147:BX147"/>
    <mergeCell ref="BY147:DD147"/>
    <mergeCell ref="B144:BI144"/>
    <mergeCell ref="BJ144:BX144"/>
    <mergeCell ref="BY144:DD144"/>
    <mergeCell ref="B145:BI145"/>
    <mergeCell ref="BJ145:BX145"/>
    <mergeCell ref="BY145:DD145"/>
    <mergeCell ref="B142:BI142"/>
    <mergeCell ref="BJ142:BX142"/>
    <mergeCell ref="BY142:DD142"/>
    <mergeCell ref="B143:BI143"/>
    <mergeCell ref="BJ143:BX143"/>
    <mergeCell ref="BY143:DD143"/>
    <mergeCell ref="B140:BI140"/>
    <mergeCell ref="BJ140:BX140"/>
    <mergeCell ref="BY140:DD140"/>
    <mergeCell ref="B141:BI141"/>
    <mergeCell ref="BJ141:BX141"/>
    <mergeCell ref="BY141:DD141"/>
    <mergeCell ref="A138:BI138"/>
    <mergeCell ref="BJ138:BX138"/>
    <mergeCell ref="BY138:DD138"/>
    <mergeCell ref="B139:BI139"/>
    <mergeCell ref="BJ139:BX139"/>
    <mergeCell ref="BY139:DD139"/>
    <mergeCell ref="CG130:CR130"/>
    <mergeCell ref="CS130:DD130"/>
    <mergeCell ref="G133:AN133"/>
    <mergeCell ref="AO133:BJ133"/>
    <mergeCell ref="AN134:BJ134"/>
    <mergeCell ref="A136:DD136"/>
    <mergeCell ref="B130:Y130"/>
    <mergeCell ref="Z130:AL130"/>
    <mergeCell ref="AM130:AW130"/>
    <mergeCell ref="AX130:BI130"/>
    <mergeCell ref="BJ130:BU130"/>
    <mergeCell ref="BV130:CF130"/>
    <mergeCell ref="CG128:CR128"/>
    <mergeCell ref="CS128:DD128"/>
    <mergeCell ref="B129:Y129"/>
    <mergeCell ref="Z129:AL129"/>
    <mergeCell ref="AM129:AW129"/>
    <mergeCell ref="AX129:BI129"/>
    <mergeCell ref="BJ129:BU129"/>
    <mergeCell ref="BV129:CF129"/>
    <mergeCell ref="CG127:CR127"/>
    <mergeCell ref="CS127:DD127"/>
    <mergeCell ref="CG129:CR129"/>
    <mergeCell ref="CS129:DD129"/>
    <mergeCell ref="B128:Y128"/>
    <mergeCell ref="Z128:AL128"/>
    <mergeCell ref="AM128:AW128"/>
    <mergeCell ref="AX128:BI128"/>
    <mergeCell ref="BJ128:BU128"/>
    <mergeCell ref="BV128:CF128"/>
    <mergeCell ref="BJ126:BU126"/>
    <mergeCell ref="BV126:CF126"/>
    <mergeCell ref="CG126:CR126"/>
    <mergeCell ref="CS126:DD126"/>
    <mergeCell ref="B127:Y127"/>
    <mergeCell ref="Z127:AL127"/>
    <mergeCell ref="AM127:AW127"/>
    <mergeCell ref="AX127:BI127"/>
    <mergeCell ref="BJ127:BU127"/>
    <mergeCell ref="BV127:CF127"/>
    <mergeCell ref="B124:Y124"/>
    <mergeCell ref="Z124:AL124"/>
    <mergeCell ref="B126:Y126"/>
    <mergeCell ref="Z126:AL126"/>
    <mergeCell ref="AM126:AW126"/>
    <mergeCell ref="AX126:BI126"/>
    <mergeCell ref="B125:Y125"/>
    <mergeCell ref="Z125:AL125"/>
    <mergeCell ref="AM125:AW125"/>
    <mergeCell ref="AX125:BI125"/>
    <mergeCell ref="BV125:CF125"/>
    <mergeCell ref="CG125:CR125"/>
    <mergeCell ref="AM124:AW124"/>
    <mergeCell ref="AX124:BI124"/>
    <mergeCell ref="BJ124:BU124"/>
    <mergeCell ref="BV124:CF124"/>
    <mergeCell ref="CG122:CR122"/>
    <mergeCell ref="CS122:DD122"/>
    <mergeCell ref="CG123:CR123"/>
    <mergeCell ref="CS123:DD123"/>
    <mergeCell ref="CG124:CR124"/>
    <mergeCell ref="CS124:DD124"/>
    <mergeCell ref="B123:Y123"/>
    <mergeCell ref="Z123:AL123"/>
    <mergeCell ref="AM123:AW123"/>
    <mergeCell ref="AX123:BI123"/>
    <mergeCell ref="BJ123:BU123"/>
    <mergeCell ref="BV123:CF123"/>
    <mergeCell ref="B122:Y122"/>
    <mergeCell ref="Z122:AL122"/>
    <mergeCell ref="AM122:AW122"/>
    <mergeCell ref="AX122:BI122"/>
    <mergeCell ref="BJ122:BU122"/>
    <mergeCell ref="BV122:CF122"/>
    <mergeCell ref="CG120:CR120"/>
    <mergeCell ref="CS120:DD120"/>
    <mergeCell ref="B121:Y121"/>
    <mergeCell ref="Z121:AL121"/>
    <mergeCell ref="AM121:AW121"/>
    <mergeCell ref="AX121:BI121"/>
    <mergeCell ref="BJ121:BU121"/>
    <mergeCell ref="BV121:CF121"/>
    <mergeCell ref="CG121:CR121"/>
    <mergeCell ref="CS121:DD121"/>
    <mergeCell ref="B120:Y120"/>
    <mergeCell ref="Z120:AL120"/>
    <mergeCell ref="AM120:AW120"/>
    <mergeCell ref="AX120:BI120"/>
    <mergeCell ref="BJ120:BU120"/>
    <mergeCell ref="BV120:CF120"/>
    <mergeCell ref="CG118:CR118"/>
    <mergeCell ref="CS118:DD118"/>
    <mergeCell ref="B119:Y119"/>
    <mergeCell ref="Z119:AL119"/>
    <mergeCell ref="AM119:AW119"/>
    <mergeCell ref="AX119:BI119"/>
    <mergeCell ref="BJ119:BU119"/>
    <mergeCell ref="BV119:CF119"/>
    <mergeCell ref="CG119:CR119"/>
    <mergeCell ref="CS119:DD119"/>
    <mergeCell ref="B118:Y118"/>
    <mergeCell ref="Z118:AL118"/>
    <mergeCell ref="AM118:AW118"/>
    <mergeCell ref="AX118:BI118"/>
    <mergeCell ref="BJ118:BU118"/>
    <mergeCell ref="BV118:CF118"/>
    <mergeCell ref="CG116:CR116"/>
    <mergeCell ref="CS116:DD116"/>
    <mergeCell ref="B117:Y117"/>
    <mergeCell ref="Z117:AL117"/>
    <mergeCell ref="AM117:AW117"/>
    <mergeCell ref="AX117:BI117"/>
    <mergeCell ref="BJ117:BU117"/>
    <mergeCell ref="BV117:CF117"/>
    <mergeCell ref="CG117:CR117"/>
    <mergeCell ref="CS117:DD117"/>
    <mergeCell ref="B116:Y116"/>
    <mergeCell ref="Z116:AL116"/>
    <mergeCell ref="AM116:AW116"/>
    <mergeCell ref="AX116:BI116"/>
    <mergeCell ref="BJ116:BU116"/>
    <mergeCell ref="BV116:CF116"/>
    <mergeCell ref="CG114:CR114"/>
    <mergeCell ref="CS114:DD114"/>
    <mergeCell ref="B115:Y115"/>
    <mergeCell ref="Z115:AL115"/>
    <mergeCell ref="AM115:AW115"/>
    <mergeCell ref="AX115:BI115"/>
    <mergeCell ref="BJ115:BU115"/>
    <mergeCell ref="BV115:CF115"/>
    <mergeCell ref="CG115:CR115"/>
    <mergeCell ref="CS115:DD115"/>
    <mergeCell ref="B114:Y114"/>
    <mergeCell ref="Z114:AL114"/>
    <mergeCell ref="AM114:AW114"/>
    <mergeCell ref="AX114:BI114"/>
    <mergeCell ref="BJ114:BU114"/>
    <mergeCell ref="BV114:CF114"/>
    <mergeCell ref="CG112:CR112"/>
    <mergeCell ref="CS112:DD112"/>
    <mergeCell ref="B113:Y113"/>
    <mergeCell ref="Z113:AL113"/>
    <mergeCell ref="AM113:AW113"/>
    <mergeCell ref="AX113:BI113"/>
    <mergeCell ref="BJ113:BU113"/>
    <mergeCell ref="BV113:CF113"/>
    <mergeCell ref="CG113:CR113"/>
    <mergeCell ref="CS113:DD113"/>
    <mergeCell ref="B112:Y112"/>
    <mergeCell ref="Z112:AL112"/>
    <mergeCell ref="AM112:AW112"/>
    <mergeCell ref="AX112:BI112"/>
    <mergeCell ref="BJ112:BU112"/>
    <mergeCell ref="BV112:CF112"/>
    <mergeCell ref="CG110:CR110"/>
    <mergeCell ref="CS110:DD110"/>
    <mergeCell ref="B111:Y111"/>
    <mergeCell ref="Z111:AL111"/>
    <mergeCell ref="AM111:AW111"/>
    <mergeCell ref="AX111:BI111"/>
    <mergeCell ref="BJ111:BU111"/>
    <mergeCell ref="BV111:CF111"/>
    <mergeCell ref="CG111:CR111"/>
    <mergeCell ref="CS111:DD111"/>
    <mergeCell ref="B110:Y110"/>
    <mergeCell ref="Z110:AL110"/>
    <mergeCell ref="AM110:AW110"/>
    <mergeCell ref="AX110:BI110"/>
    <mergeCell ref="BJ110:BU110"/>
    <mergeCell ref="BV110:CF110"/>
    <mergeCell ref="CG108:CR108"/>
    <mergeCell ref="CS108:DD108"/>
    <mergeCell ref="B109:Y109"/>
    <mergeCell ref="Z109:AL109"/>
    <mergeCell ref="AM109:AW109"/>
    <mergeCell ref="AX109:BI109"/>
    <mergeCell ref="BJ109:BU109"/>
    <mergeCell ref="BV109:CF109"/>
    <mergeCell ref="CG109:CR109"/>
    <mergeCell ref="CS109:DD109"/>
    <mergeCell ref="B108:Y108"/>
    <mergeCell ref="Z108:AL108"/>
    <mergeCell ref="AM108:AW108"/>
    <mergeCell ref="AX108:BI108"/>
    <mergeCell ref="BJ108:BU108"/>
    <mergeCell ref="BV108:CF108"/>
    <mergeCell ref="CG106:CR106"/>
    <mergeCell ref="CS106:DD106"/>
    <mergeCell ref="B107:Y107"/>
    <mergeCell ref="Z107:AL107"/>
    <mergeCell ref="AM107:AW107"/>
    <mergeCell ref="AX107:BI107"/>
    <mergeCell ref="BJ107:BU107"/>
    <mergeCell ref="BV107:CF107"/>
    <mergeCell ref="CG107:CR107"/>
    <mergeCell ref="CS107:DD107"/>
    <mergeCell ref="B106:Y106"/>
    <mergeCell ref="Z106:AL106"/>
    <mergeCell ref="AM106:AW106"/>
    <mergeCell ref="AX106:BI106"/>
    <mergeCell ref="BJ106:BU106"/>
    <mergeCell ref="BV106:CF106"/>
    <mergeCell ref="CG104:CR104"/>
    <mergeCell ref="CS104:DD104"/>
    <mergeCell ref="B105:Y105"/>
    <mergeCell ref="Z105:AL105"/>
    <mergeCell ref="AM105:AW105"/>
    <mergeCell ref="AX105:BI105"/>
    <mergeCell ref="BJ105:BU105"/>
    <mergeCell ref="BV105:CF105"/>
    <mergeCell ref="CG105:CR105"/>
    <mergeCell ref="CS105:DD105"/>
    <mergeCell ref="B104:Y104"/>
    <mergeCell ref="Z104:AL104"/>
    <mergeCell ref="AM104:AW104"/>
    <mergeCell ref="AX104:BI104"/>
    <mergeCell ref="BJ104:BU104"/>
    <mergeCell ref="BV104:CF104"/>
    <mergeCell ref="AX102:BU102"/>
    <mergeCell ref="BV102:CF103"/>
    <mergeCell ref="CG102:DD102"/>
    <mergeCell ref="AX103:BI103"/>
    <mergeCell ref="BJ103:BU103"/>
    <mergeCell ref="CG103:CR103"/>
    <mergeCell ref="CS103:DD103"/>
    <mergeCell ref="A93:DD93"/>
    <mergeCell ref="A95:DD95"/>
    <mergeCell ref="A96:DD96"/>
    <mergeCell ref="A97:W97"/>
    <mergeCell ref="A99:DD99"/>
    <mergeCell ref="A101:Y103"/>
    <mergeCell ref="Z101:AL103"/>
    <mergeCell ref="AM101:BU101"/>
    <mergeCell ref="BV101:DD101"/>
    <mergeCell ref="AM102:AW103"/>
    <mergeCell ref="B86:AS86"/>
    <mergeCell ref="AT86:BN86"/>
    <mergeCell ref="BO86:CI86"/>
    <mergeCell ref="CJ86:DD86"/>
    <mergeCell ref="AH90:BC90"/>
    <mergeCell ref="AG91:BC91"/>
    <mergeCell ref="B84:AS84"/>
    <mergeCell ref="AT84:BN84"/>
    <mergeCell ref="BO84:CI84"/>
    <mergeCell ref="CJ84:DD84"/>
    <mergeCell ref="B85:AS85"/>
    <mergeCell ref="AT85:BN85"/>
    <mergeCell ref="BO85:CI85"/>
    <mergeCell ref="CJ85:DD85"/>
    <mergeCell ref="B82:AS82"/>
    <mergeCell ref="AT82:BN82"/>
    <mergeCell ref="BO82:CI82"/>
    <mergeCell ref="CJ82:DD82"/>
    <mergeCell ref="B83:AS83"/>
    <mergeCell ref="AT83:BN83"/>
    <mergeCell ref="BO83:CI83"/>
    <mergeCell ref="CJ83:DD83"/>
    <mergeCell ref="B80:AS80"/>
    <mergeCell ref="AT80:BN80"/>
    <mergeCell ref="BO80:CI80"/>
    <mergeCell ref="CJ80:DD80"/>
    <mergeCell ref="B81:AS81"/>
    <mergeCell ref="AT81:BN81"/>
    <mergeCell ref="BO81:CI81"/>
    <mergeCell ref="CJ81:DD81"/>
    <mergeCell ref="B78:AS78"/>
    <mergeCell ref="AT78:BN78"/>
    <mergeCell ref="BO78:CI78"/>
    <mergeCell ref="CJ78:DD78"/>
    <mergeCell ref="B79:AS79"/>
    <mergeCell ref="AT79:BN79"/>
    <mergeCell ref="BO79:CI79"/>
    <mergeCell ref="CJ79:DD79"/>
    <mergeCell ref="B76:AS76"/>
    <mergeCell ref="AT76:BN76"/>
    <mergeCell ref="BO76:CI76"/>
    <mergeCell ref="CJ76:DD76"/>
    <mergeCell ref="AT77:BN77"/>
    <mergeCell ref="BO77:CI77"/>
    <mergeCell ref="CJ77:DD77"/>
    <mergeCell ref="B74:AS74"/>
    <mergeCell ref="AT74:BN74"/>
    <mergeCell ref="BO74:CI74"/>
    <mergeCell ref="CJ74:DD74"/>
    <mergeCell ref="B75:AS75"/>
    <mergeCell ref="AT75:BN75"/>
    <mergeCell ref="BO75:CI75"/>
    <mergeCell ref="CJ75:DD75"/>
    <mergeCell ref="B72:AS72"/>
    <mergeCell ref="AT72:BN72"/>
    <mergeCell ref="BO72:CI72"/>
    <mergeCell ref="CJ72:DD72"/>
    <mergeCell ref="B73:AS73"/>
    <mergeCell ref="AT73:BN73"/>
    <mergeCell ref="BO73:CI73"/>
    <mergeCell ref="CJ73:DD73"/>
    <mergeCell ref="B70:AS70"/>
    <mergeCell ref="AT70:BN70"/>
    <mergeCell ref="BO70:CI70"/>
    <mergeCell ref="CJ70:DD70"/>
    <mergeCell ref="B71:AS71"/>
    <mergeCell ref="AT71:BN71"/>
    <mergeCell ref="BO71:CI71"/>
    <mergeCell ref="CJ71:DD71"/>
    <mergeCell ref="B65:AH65"/>
    <mergeCell ref="AI65:BG65"/>
    <mergeCell ref="BH65:CF65"/>
    <mergeCell ref="CG65:DD65"/>
    <mergeCell ref="A67:DD67"/>
    <mergeCell ref="A69:AS69"/>
    <mergeCell ref="AT69:BN69"/>
    <mergeCell ref="BO69:CI69"/>
    <mergeCell ref="CJ69:DD69"/>
    <mergeCell ref="B62:AH62"/>
    <mergeCell ref="AI62:BG63"/>
    <mergeCell ref="BH62:CF63"/>
    <mergeCell ref="CG62:DD63"/>
    <mergeCell ref="B63:AH63"/>
    <mergeCell ref="B64:AH64"/>
    <mergeCell ref="AI64:BG64"/>
    <mergeCell ref="BH64:CF64"/>
    <mergeCell ref="CG64:DD64"/>
    <mergeCell ref="A59:AH60"/>
    <mergeCell ref="AI59:DD59"/>
    <mergeCell ref="AI60:BG60"/>
    <mergeCell ref="BH60:CF60"/>
    <mergeCell ref="CG60:DD60"/>
    <mergeCell ref="B61:AH61"/>
    <mergeCell ref="AI61:BG61"/>
    <mergeCell ref="BH61:CF61"/>
    <mergeCell ref="CG61:DD61"/>
    <mergeCell ref="B54:AH54"/>
    <mergeCell ref="AI54:BC54"/>
    <mergeCell ref="BD54:BX54"/>
    <mergeCell ref="BY54:DD54"/>
    <mergeCell ref="B55:AH55"/>
    <mergeCell ref="AI55:BC55"/>
    <mergeCell ref="BD55:BX55"/>
    <mergeCell ref="BY55:DD55"/>
    <mergeCell ref="B51:AH51"/>
    <mergeCell ref="AI51:BC51"/>
    <mergeCell ref="BD51:BX51"/>
    <mergeCell ref="BY51:DD51"/>
    <mergeCell ref="B52:AH52"/>
    <mergeCell ref="AI52:BC53"/>
    <mergeCell ref="BD52:BX53"/>
    <mergeCell ref="BY52:DD53"/>
    <mergeCell ref="B53:AH53"/>
    <mergeCell ref="A41:DD43"/>
    <mergeCell ref="A44:DD44"/>
    <mergeCell ref="A45:DD45"/>
    <mergeCell ref="A46:DD46"/>
    <mergeCell ref="A47:DD47"/>
    <mergeCell ref="A50:AH50"/>
    <mergeCell ref="AI50:BC50"/>
    <mergeCell ref="BD50:BX50"/>
    <mergeCell ref="BY50:DD50"/>
    <mergeCell ref="CO25:DD25"/>
    <mergeCell ref="N29:DD29"/>
    <mergeCell ref="O32:DD32"/>
    <mergeCell ref="A34:DD34"/>
    <mergeCell ref="A37:DD39"/>
    <mergeCell ref="A40:DD40"/>
    <mergeCell ref="BM17:BP17"/>
    <mergeCell ref="AG19:CA20"/>
    <mergeCell ref="CO19:DD20"/>
    <mergeCell ref="AG21:CA22"/>
    <mergeCell ref="CO21:DD22"/>
    <mergeCell ref="AG23:CA24"/>
    <mergeCell ref="CO23:DD24"/>
    <mergeCell ref="A12:DD12"/>
    <mergeCell ref="CO14:DD14"/>
    <mergeCell ref="CD15:CM15"/>
    <mergeCell ref="CO15:DD15"/>
    <mergeCell ref="CO16:DD18"/>
    <mergeCell ref="AG17:AH17"/>
    <mergeCell ref="AI17:AL17"/>
    <mergeCell ref="AM17:AN17"/>
    <mergeCell ref="AO17:BH17"/>
    <mergeCell ref="BI17:BL17"/>
    <mergeCell ref="A7:X7"/>
    <mergeCell ref="BP7:CM7"/>
    <mergeCell ref="A8:X8"/>
    <mergeCell ref="BP8:CM8"/>
    <mergeCell ref="A10:DD10"/>
    <mergeCell ref="A11:DD11"/>
    <mergeCell ref="A5:O5"/>
    <mergeCell ref="Q5:AO5"/>
    <mergeCell ref="BP5:CD5"/>
    <mergeCell ref="CF5:DD5"/>
    <mergeCell ref="A6:O6"/>
    <mergeCell ref="Q6:AO6"/>
    <mergeCell ref="BP6:CD6"/>
    <mergeCell ref="CF6:DD6"/>
    <mergeCell ref="A2:AO2"/>
    <mergeCell ref="BP2:DD2"/>
    <mergeCell ref="A3:AT3"/>
    <mergeCell ref="BP3:DD3"/>
    <mergeCell ref="A4:AX4"/>
    <mergeCell ref="BP4:DD4"/>
  </mergeCells>
  <printOptions/>
  <pageMargins left="0.7" right="0.7" top="0.75" bottom="0.75" header="0.3" footer="0.3"/>
  <pageSetup horizontalDpi="600" verticalDpi="600" orientation="portrait" paperSize="9" scale="53" r:id="rId1"/>
  <rowBreaks count="7" manualBreakCount="7">
    <brk id="33" max="107" man="1"/>
    <brk id="56" max="107" man="1"/>
    <brk id="66" max="107" man="1"/>
    <brk id="98" max="107" man="1"/>
    <brk id="135" max="107" man="1"/>
    <brk id="250" max="107" man="1"/>
    <brk id="264" max="107" man="1"/>
  </rowBreaks>
</worksheet>
</file>

<file path=xl/worksheets/sheet4.xml><?xml version="1.0" encoding="utf-8"?>
<worksheet xmlns="http://schemas.openxmlformats.org/spreadsheetml/2006/main" xmlns:r="http://schemas.openxmlformats.org/officeDocument/2006/relationships">
  <dimension ref="A1:FW277"/>
  <sheetViews>
    <sheetView tabSelected="1" view="pageBreakPreview" zoomScale="90" zoomScaleSheetLayoutView="90" zoomScalePageLayoutView="0" workbookViewId="0" topLeftCell="A67">
      <selection activeCell="EB139" sqref="EB139"/>
    </sheetView>
  </sheetViews>
  <sheetFormatPr defaultColWidth="0.875" defaultRowHeight="12.75" customHeight="1"/>
  <cols>
    <col min="1" max="24" width="0.875" style="2" customWidth="1"/>
    <col min="25" max="25" width="31.75390625" style="2" customWidth="1"/>
    <col min="26" max="48" width="0.875" style="2" customWidth="1"/>
    <col min="49" max="49" width="10.875" style="2" customWidth="1"/>
    <col min="50" max="60" width="0.875" style="2" customWidth="1"/>
    <col min="61" max="61" width="10.00390625" style="2" customWidth="1"/>
    <col min="62" max="67" width="0.875" style="2" customWidth="1"/>
    <col min="68" max="68" width="1.12109375" style="2" customWidth="1"/>
    <col min="69" max="83" width="0.875" style="2" customWidth="1"/>
    <col min="84" max="84" width="11.25390625" style="2" customWidth="1"/>
    <col min="85" max="95" width="0.875" style="2" customWidth="1"/>
    <col min="96" max="96" width="10.125" style="2" customWidth="1"/>
    <col min="97" max="114" width="0.875" style="2" customWidth="1"/>
    <col min="115" max="115" width="9.00390625" style="2" bestFit="1" customWidth="1"/>
    <col min="116" max="16384" width="0.875" style="2" customWidth="1"/>
  </cols>
  <sheetData>
    <row r="1" spans="1:108" ht="21"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row>
    <row r="2" spans="1:108" ht="18.75">
      <c r="A2" s="117" t="s">
        <v>3</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6"/>
      <c r="AQ2" s="6"/>
      <c r="AR2" s="6"/>
      <c r="AS2" s="6"/>
      <c r="AT2" s="6"/>
      <c r="AU2" s="6"/>
      <c r="AV2" s="6"/>
      <c r="AW2" s="6"/>
      <c r="AX2" s="6"/>
      <c r="AY2" s="6"/>
      <c r="AZ2" s="6"/>
      <c r="BA2" s="6"/>
      <c r="BB2" s="6"/>
      <c r="BC2" s="6"/>
      <c r="BD2" s="6"/>
      <c r="BE2" s="6"/>
      <c r="BF2" s="6"/>
      <c r="BG2" s="6"/>
      <c r="BH2" s="6"/>
      <c r="BI2" s="6"/>
      <c r="BJ2" s="6"/>
      <c r="BK2" s="6"/>
      <c r="BL2" s="6"/>
      <c r="BM2" s="6"/>
      <c r="BN2" s="6"/>
      <c r="BO2" s="6"/>
      <c r="BP2" s="117" t="s">
        <v>4</v>
      </c>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row>
    <row r="3" spans="1:108" ht="24" customHeight="1">
      <c r="A3" s="87" t="s">
        <v>126</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8"/>
      <c r="AQ3" s="88"/>
      <c r="AR3" s="88"/>
      <c r="AS3" s="88"/>
      <c r="AT3" s="88"/>
      <c r="AU3" s="7"/>
      <c r="AV3" s="7"/>
      <c r="AW3" s="7"/>
      <c r="AX3" s="7"/>
      <c r="AY3" s="7"/>
      <c r="AZ3" s="7"/>
      <c r="BA3" s="7"/>
      <c r="BB3" s="7"/>
      <c r="BC3" s="7"/>
      <c r="BD3" s="7"/>
      <c r="BE3" s="7"/>
      <c r="BF3" s="7"/>
      <c r="BG3" s="7"/>
      <c r="BH3" s="7"/>
      <c r="BI3" s="6"/>
      <c r="BJ3" s="6"/>
      <c r="BK3" s="6"/>
      <c r="BL3" s="6"/>
      <c r="BM3" s="6"/>
      <c r="BN3" s="6"/>
      <c r="BO3" s="6"/>
      <c r="BP3" s="87" t="s">
        <v>5</v>
      </c>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row>
    <row r="4" spans="1:108" ht="22.5" customHeight="1">
      <c r="A4" s="89" t="s">
        <v>127</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8"/>
      <c r="AQ4" s="88"/>
      <c r="AR4" s="88"/>
      <c r="AS4" s="88"/>
      <c r="AT4" s="88"/>
      <c r="AU4" s="88"/>
      <c r="AV4" s="88"/>
      <c r="AW4" s="88"/>
      <c r="AX4" s="88"/>
      <c r="AY4" s="7"/>
      <c r="AZ4" s="7"/>
      <c r="BA4" s="7"/>
      <c r="BB4" s="7"/>
      <c r="BC4" s="7"/>
      <c r="BD4" s="7"/>
      <c r="BE4" s="7"/>
      <c r="BF4" s="7"/>
      <c r="BG4" s="7"/>
      <c r="BH4" s="7"/>
      <c r="BI4" s="6"/>
      <c r="BJ4" s="6"/>
      <c r="BK4" s="6"/>
      <c r="BL4" s="6"/>
      <c r="BM4" s="6"/>
      <c r="BN4" s="6"/>
      <c r="BO4" s="6"/>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row>
    <row r="5" spans="1:108" ht="22.5" customHeight="1">
      <c r="A5" s="78"/>
      <c r="B5" s="78"/>
      <c r="C5" s="78"/>
      <c r="D5" s="78"/>
      <c r="E5" s="78"/>
      <c r="F5" s="78"/>
      <c r="G5" s="78"/>
      <c r="H5" s="78"/>
      <c r="I5" s="78"/>
      <c r="J5" s="78"/>
      <c r="K5" s="78"/>
      <c r="L5" s="78"/>
      <c r="M5" s="78"/>
      <c r="N5" s="78"/>
      <c r="O5" s="78"/>
      <c r="P5" s="6"/>
      <c r="Q5" s="78" t="s">
        <v>145</v>
      </c>
      <c r="R5" s="78"/>
      <c r="S5" s="78"/>
      <c r="T5" s="78"/>
      <c r="U5" s="78"/>
      <c r="V5" s="78"/>
      <c r="W5" s="78"/>
      <c r="X5" s="78"/>
      <c r="Y5" s="78"/>
      <c r="Z5" s="78"/>
      <c r="AA5" s="78"/>
      <c r="AB5" s="78"/>
      <c r="AC5" s="78"/>
      <c r="AD5" s="78"/>
      <c r="AE5" s="78"/>
      <c r="AF5" s="78"/>
      <c r="AG5" s="78"/>
      <c r="AH5" s="78"/>
      <c r="AI5" s="78"/>
      <c r="AJ5" s="78"/>
      <c r="AK5" s="78"/>
      <c r="AL5" s="78"/>
      <c r="AM5" s="78"/>
      <c r="AN5" s="78"/>
      <c r="AO5" s="78"/>
      <c r="AP5" s="6"/>
      <c r="AQ5" s="6"/>
      <c r="AR5" s="6"/>
      <c r="AS5" s="6"/>
      <c r="AT5" s="6"/>
      <c r="AU5" s="6"/>
      <c r="AV5" s="6"/>
      <c r="AW5" s="6"/>
      <c r="AX5" s="6"/>
      <c r="AY5" s="6"/>
      <c r="AZ5" s="6"/>
      <c r="BA5" s="6"/>
      <c r="BB5" s="6"/>
      <c r="BC5" s="6"/>
      <c r="BD5" s="6"/>
      <c r="BE5" s="6"/>
      <c r="BF5" s="6"/>
      <c r="BG5" s="6"/>
      <c r="BH5" s="6"/>
      <c r="BI5" s="6"/>
      <c r="BJ5" s="6"/>
      <c r="BK5" s="6"/>
      <c r="BL5" s="6"/>
      <c r="BM5" s="6"/>
      <c r="BN5" s="6"/>
      <c r="BO5" s="6"/>
      <c r="BP5" s="78"/>
      <c r="BQ5" s="78"/>
      <c r="BR5" s="78"/>
      <c r="BS5" s="78"/>
      <c r="BT5" s="78"/>
      <c r="BU5" s="78"/>
      <c r="BV5" s="78"/>
      <c r="BW5" s="78"/>
      <c r="BX5" s="78"/>
      <c r="BY5" s="78"/>
      <c r="BZ5" s="78"/>
      <c r="CA5" s="78"/>
      <c r="CB5" s="78"/>
      <c r="CC5" s="78"/>
      <c r="CD5" s="78"/>
      <c r="CE5" s="6"/>
      <c r="CF5" s="78" t="s">
        <v>146</v>
      </c>
      <c r="CG5" s="78"/>
      <c r="CH5" s="78"/>
      <c r="CI5" s="78"/>
      <c r="CJ5" s="78"/>
      <c r="CK5" s="78"/>
      <c r="CL5" s="78"/>
      <c r="CM5" s="78"/>
      <c r="CN5" s="78"/>
      <c r="CO5" s="78"/>
      <c r="CP5" s="78"/>
      <c r="CQ5" s="78"/>
      <c r="CR5" s="78"/>
      <c r="CS5" s="78"/>
      <c r="CT5" s="78"/>
      <c r="CU5" s="78"/>
      <c r="CV5" s="78"/>
      <c r="CW5" s="78"/>
      <c r="CX5" s="78"/>
      <c r="CY5" s="78"/>
      <c r="CZ5" s="78"/>
      <c r="DA5" s="78"/>
      <c r="DB5" s="78"/>
      <c r="DC5" s="78"/>
      <c r="DD5" s="78"/>
    </row>
    <row r="6" spans="1:108" s="1" customFormat="1" ht="12.75" customHeight="1">
      <c r="A6" s="189" t="s">
        <v>0</v>
      </c>
      <c r="B6" s="189"/>
      <c r="C6" s="189"/>
      <c r="D6" s="189"/>
      <c r="E6" s="189"/>
      <c r="F6" s="189"/>
      <c r="G6" s="189"/>
      <c r="H6" s="189"/>
      <c r="I6" s="189"/>
      <c r="J6" s="189"/>
      <c r="K6" s="189"/>
      <c r="L6" s="189"/>
      <c r="M6" s="189"/>
      <c r="N6" s="189"/>
      <c r="O6" s="189"/>
      <c r="P6" s="39"/>
      <c r="Q6" s="189" t="s">
        <v>6</v>
      </c>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189" t="s">
        <v>0</v>
      </c>
      <c r="BQ6" s="189"/>
      <c r="BR6" s="189"/>
      <c r="BS6" s="189"/>
      <c r="BT6" s="189"/>
      <c r="BU6" s="189"/>
      <c r="BV6" s="189"/>
      <c r="BW6" s="189"/>
      <c r="BX6" s="189"/>
      <c r="BY6" s="189"/>
      <c r="BZ6" s="189"/>
      <c r="CA6" s="189"/>
      <c r="CB6" s="189"/>
      <c r="CC6" s="189"/>
      <c r="CD6" s="189"/>
      <c r="CE6" s="39"/>
      <c r="CF6" s="189" t="s">
        <v>6</v>
      </c>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row>
    <row r="7" spans="1:108" ht="18.75">
      <c r="A7" s="157"/>
      <c r="B7" s="157"/>
      <c r="C7" s="157"/>
      <c r="D7" s="157"/>
      <c r="E7" s="157"/>
      <c r="F7" s="157"/>
      <c r="G7" s="157"/>
      <c r="H7" s="157"/>
      <c r="I7" s="157"/>
      <c r="J7" s="157"/>
      <c r="K7" s="157"/>
      <c r="L7" s="157"/>
      <c r="M7" s="157"/>
      <c r="N7" s="157"/>
      <c r="O7" s="157"/>
      <c r="P7" s="157"/>
      <c r="Q7" s="157"/>
      <c r="R7" s="157"/>
      <c r="S7" s="157"/>
      <c r="T7" s="157"/>
      <c r="U7" s="157"/>
      <c r="V7" s="157"/>
      <c r="W7" s="157"/>
      <c r="X7" s="157"/>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6"/>
      <c r="CO7" s="6"/>
      <c r="CP7" s="6"/>
      <c r="CQ7" s="6"/>
      <c r="CR7" s="6"/>
      <c r="CS7" s="6"/>
      <c r="CT7" s="6"/>
      <c r="CU7" s="6"/>
      <c r="CV7" s="6"/>
      <c r="CW7" s="6"/>
      <c r="CX7" s="6"/>
      <c r="CY7" s="6"/>
      <c r="CZ7" s="6"/>
      <c r="DA7" s="6"/>
      <c r="DB7" s="6"/>
      <c r="DC7" s="6"/>
      <c r="DD7" s="6"/>
    </row>
    <row r="8" spans="1:108" s="1" customFormat="1" ht="18.75">
      <c r="A8" s="148" t="s">
        <v>7</v>
      </c>
      <c r="B8" s="148"/>
      <c r="C8" s="148"/>
      <c r="D8" s="148"/>
      <c r="E8" s="148"/>
      <c r="F8" s="148"/>
      <c r="G8" s="148"/>
      <c r="H8" s="148"/>
      <c r="I8" s="148"/>
      <c r="J8" s="148"/>
      <c r="K8" s="148"/>
      <c r="L8" s="148"/>
      <c r="M8" s="148"/>
      <c r="N8" s="148"/>
      <c r="O8" s="148"/>
      <c r="P8" s="148"/>
      <c r="Q8" s="148"/>
      <c r="R8" s="148"/>
      <c r="S8" s="148"/>
      <c r="T8" s="148"/>
      <c r="U8" s="148"/>
      <c r="V8" s="148"/>
      <c r="W8" s="148"/>
      <c r="X8" s="148"/>
      <c r="Y8" s="39"/>
      <c r="Z8" s="39"/>
      <c r="AA8" s="39"/>
      <c r="AB8" s="39"/>
      <c r="AC8" s="39"/>
      <c r="AD8" s="39"/>
      <c r="AE8" s="40"/>
      <c r="AF8" s="40"/>
      <c r="AG8" s="40"/>
      <c r="AH8" s="40"/>
      <c r="AI8" s="41"/>
      <c r="AJ8" s="41"/>
      <c r="AK8" s="41"/>
      <c r="AL8" s="41"/>
      <c r="AM8" s="42"/>
      <c r="AN8" s="42"/>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148" t="s">
        <v>7</v>
      </c>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6"/>
      <c r="CO8" s="6"/>
      <c r="CP8" s="6"/>
      <c r="CQ8" s="6"/>
      <c r="CR8" s="6"/>
      <c r="CS8" s="6"/>
      <c r="CT8" s="8"/>
      <c r="CU8" s="8"/>
      <c r="CV8" s="8"/>
      <c r="CW8" s="8"/>
      <c r="CX8" s="9"/>
      <c r="CY8" s="9"/>
      <c r="CZ8" s="9"/>
      <c r="DA8" s="9"/>
      <c r="DB8" s="7"/>
      <c r="DC8" s="7"/>
      <c r="DD8" s="7"/>
    </row>
    <row r="9" spans="1:108" ht="30"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row>
    <row r="10" spans="1:108" s="3" customFormat="1" ht="18.75">
      <c r="A10" s="149" t="s">
        <v>8</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row>
    <row r="11" spans="1:108" s="3" customFormat="1" ht="18.75">
      <c r="A11" s="149" t="s">
        <v>128</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row>
    <row r="12" spans="1:108" s="3" customFormat="1" ht="18.75">
      <c r="A12" s="149" t="s">
        <v>228</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row>
    <row r="13" spans="1:108" ht="18.7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row>
    <row r="14" spans="1:108" ht="18.7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190" t="s">
        <v>10</v>
      </c>
      <c r="CP14" s="190"/>
      <c r="CQ14" s="190"/>
      <c r="CR14" s="190"/>
      <c r="CS14" s="190"/>
      <c r="CT14" s="190"/>
      <c r="CU14" s="190"/>
      <c r="CV14" s="190"/>
      <c r="CW14" s="190"/>
      <c r="CX14" s="190"/>
      <c r="CY14" s="190"/>
      <c r="CZ14" s="190"/>
      <c r="DA14" s="190"/>
      <c r="DB14" s="190"/>
      <c r="DC14" s="190"/>
      <c r="DD14" s="190"/>
    </row>
    <row r="15" spans="1:108" ht="30.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154" t="s">
        <v>11</v>
      </c>
      <c r="CE15" s="154"/>
      <c r="CF15" s="154"/>
      <c r="CG15" s="154"/>
      <c r="CH15" s="154"/>
      <c r="CI15" s="154"/>
      <c r="CJ15" s="154"/>
      <c r="CK15" s="154"/>
      <c r="CL15" s="154"/>
      <c r="CM15" s="154"/>
      <c r="CN15" s="6"/>
      <c r="CO15" s="95"/>
      <c r="CP15" s="96"/>
      <c r="CQ15" s="96"/>
      <c r="CR15" s="96"/>
      <c r="CS15" s="96"/>
      <c r="CT15" s="96"/>
      <c r="CU15" s="96"/>
      <c r="CV15" s="96"/>
      <c r="CW15" s="96"/>
      <c r="CX15" s="96"/>
      <c r="CY15" s="96"/>
      <c r="CZ15" s="96"/>
      <c r="DA15" s="96"/>
      <c r="DB15" s="96"/>
      <c r="DC15" s="96"/>
      <c r="DD15" s="97"/>
    </row>
    <row r="16" spans="1:108" ht="1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114" t="s">
        <v>231</v>
      </c>
      <c r="CP16" s="115"/>
      <c r="CQ16" s="115"/>
      <c r="CR16" s="115"/>
      <c r="CS16" s="115"/>
      <c r="CT16" s="115"/>
      <c r="CU16" s="115"/>
      <c r="CV16" s="115"/>
      <c r="CW16" s="115"/>
      <c r="CX16" s="115"/>
      <c r="CY16" s="115"/>
      <c r="CZ16" s="115"/>
      <c r="DA16" s="115"/>
      <c r="DB16" s="115"/>
      <c r="DC16" s="115"/>
      <c r="DD16" s="116"/>
    </row>
    <row r="17" spans="1:108" ht="18.7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155" t="s">
        <v>12</v>
      </c>
      <c r="AH17" s="155"/>
      <c r="AI17" s="157" t="s">
        <v>229</v>
      </c>
      <c r="AJ17" s="157"/>
      <c r="AK17" s="157"/>
      <c r="AL17" s="157"/>
      <c r="AM17" s="156" t="s">
        <v>12</v>
      </c>
      <c r="AN17" s="156"/>
      <c r="AO17" s="157" t="s">
        <v>155</v>
      </c>
      <c r="AP17" s="157"/>
      <c r="AQ17" s="157"/>
      <c r="AR17" s="157"/>
      <c r="AS17" s="157"/>
      <c r="AT17" s="157"/>
      <c r="AU17" s="157"/>
      <c r="AV17" s="157"/>
      <c r="AW17" s="157"/>
      <c r="AX17" s="157"/>
      <c r="AY17" s="157"/>
      <c r="AZ17" s="157"/>
      <c r="BA17" s="157"/>
      <c r="BB17" s="157"/>
      <c r="BC17" s="157"/>
      <c r="BD17" s="157"/>
      <c r="BE17" s="157"/>
      <c r="BF17" s="157"/>
      <c r="BG17" s="157"/>
      <c r="BH17" s="157"/>
      <c r="BI17" s="155">
        <v>20</v>
      </c>
      <c r="BJ17" s="155"/>
      <c r="BK17" s="155"/>
      <c r="BL17" s="155"/>
      <c r="BM17" s="158" t="s">
        <v>230</v>
      </c>
      <c r="BN17" s="158"/>
      <c r="BO17" s="158"/>
      <c r="BP17" s="158"/>
      <c r="BQ17" s="6" t="s">
        <v>9</v>
      </c>
      <c r="BR17" s="6"/>
      <c r="BS17" s="6"/>
      <c r="BT17" s="6"/>
      <c r="BU17" s="6"/>
      <c r="BV17" s="6"/>
      <c r="BW17" s="6"/>
      <c r="BX17" s="6"/>
      <c r="BY17" s="6"/>
      <c r="BZ17" s="6"/>
      <c r="CA17" s="6"/>
      <c r="CB17" s="6"/>
      <c r="CC17" s="6"/>
      <c r="CD17" s="6"/>
      <c r="CE17" s="6"/>
      <c r="CF17" s="6"/>
      <c r="CG17" s="6"/>
      <c r="CH17" s="6"/>
      <c r="CI17" s="6"/>
      <c r="CJ17" s="6"/>
      <c r="CK17" s="6"/>
      <c r="CL17" s="6"/>
      <c r="CM17" s="13" t="s">
        <v>13</v>
      </c>
      <c r="CN17" s="6"/>
      <c r="CO17" s="186"/>
      <c r="CP17" s="187"/>
      <c r="CQ17" s="187"/>
      <c r="CR17" s="187"/>
      <c r="CS17" s="187"/>
      <c r="CT17" s="187"/>
      <c r="CU17" s="187"/>
      <c r="CV17" s="187"/>
      <c r="CW17" s="187"/>
      <c r="CX17" s="187"/>
      <c r="CY17" s="187"/>
      <c r="CZ17" s="187"/>
      <c r="DA17" s="187"/>
      <c r="DB17" s="187"/>
      <c r="DC17" s="187"/>
      <c r="DD17" s="188"/>
    </row>
    <row r="18" spans="1:108"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102"/>
      <c r="CP18" s="103"/>
      <c r="CQ18" s="103"/>
      <c r="CR18" s="103"/>
      <c r="CS18" s="103"/>
      <c r="CT18" s="103"/>
      <c r="CU18" s="103"/>
      <c r="CV18" s="103"/>
      <c r="CW18" s="103"/>
      <c r="CX18" s="103"/>
      <c r="CY18" s="103"/>
      <c r="CZ18" s="103"/>
      <c r="DA18" s="103"/>
      <c r="DB18" s="103"/>
      <c r="DC18" s="103"/>
      <c r="DD18" s="104"/>
    </row>
    <row r="19" spans="1:108" ht="18.75">
      <c r="A19" s="6" t="s">
        <v>129</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159" t="s">
        <v>149</v>
      </c>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6"/>
      <c r="CC19" s="6"/>
      <c r="CD19" s="6"/>
      <c r="CE19" s="6"/>
      <c r="CF19" s="6"/>
      <c r="CG19" s="6"/>
      <c r="CH19" s="6"/>
      <c r="CI19" s="6"/>
      <c r="CJ19" s="6"/>
      <c r="CK19" s="6"/>
      <c r="CL19" s="6"/>
      <c r="CM19" s="13" t="s">
        <v>14</v>
      </c>
      <c r="CN19" s="6"/>
      <c r="CO19" s="114" t="s">
        <v>148</v>
      </c>
      <c r="CP19" s="115"/>
      <c r="CQ19" s="115"/>
      <c r="CR19" s="115"/>
      <c r="CS19" s="115"/>
      <c r="CT19" s="115"/>
      <c r="CU19" s="115"/>
      <c r="CV19" s="115"/>
      <c r="CW19" s="115"/>
      <c r="CX19" s="115"/>
      <c r="CY19" s="115"/>
      <c r="CZ19" s="115"/>
      <c r="DA19" s="115"/>
      <c r="DB19" s="115"/>
      <c r="DC19" s="115"/>
      <c r="DD19" s="116"/>
    </row>
    <row r="20" spans="1:108" ht="30" customHeigh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5"/>
      <c r="CC20" s="15"/>
      <c r="CD20" s="15"/>
      <c r="CE20" s="15"/>
      <c r="CF20" s="15"/>
      <c r="CG20" s="15"/>
      <c r="CH20" s="15"/>
      <c r="CI20" s="15"/>
      <c r="CJ20" s="15"/>
      <c r="CK20" s="15"/>
      <c r="CL20" s="15"/>
      <c r="CM20" s="15"/>
      <c r="CN20" s="16"/>
      <c r="CO20" s="102"/>
      <c r="CP20" s="103"/>
      <c r="CQ20" s="103"/>
      <c r="CR20" s="103"/>
      <c r="CS20" s="103"/>
      <c r="CT20" s="103"/>
      <c r="CU20" s="103"/>
      <c r="CV20" s="103"/>
      <c r="CW20" s="103"/>
      <c r="CX20" s="103"/>
      <c r="CY20" s="103"/>
      <c r="CZ20" s="103"/>
      <c r="DA20" s="103"/>
      <c r="DB20" s="103"/>
      <c r="DC20" s="103"/>
      <c r="DD20" s="104"/>
    </row>
    <row r="21" spans="1:108" ht="15" customHeight="1">
      <c r="A21" s="6" t="s">
        <v>15</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115" t="s">
        <v>150</v>
      </c>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6"/>
      <c r="CC21" s="6"/>
      <c r="CD21" s="6"/>
      <c r="CE21" s="6"/>
      <c r="CF21" s="6"/>
      <c r="CG21" s="6"/>
      <c r="CH21" s="6"/>
      <c r="CI21" s="6"/>
      <c r="CJ21" s="6"/>
      <c r="CK21" s="6"/>
      <c r="CL21" s="6"/>
      <c r="CM21" s="6"/>
      <c r="CN21" s="6"/>
      <c r="CO21" s="114"/>
      <c r="CP21" s="115"/>
      <c r="CQ21" s="115"/>
      <c r="CR21" s="115"/>
      <c r="CS21" s="115"/>
      <c r="CT21" s="115"/>
      <c r="CU21" s="115"/>
      <c r="CV21" s="115"/>
      <c r="CW21" s="115"/>
      <c r="CX21" s="115"/>
      <c r="CY21" s="115"/>
      <c r="CZ21" s="115"/>
      <c r="DA21" s="115"/>
      <c r="DB21" s="115"/>
      <c r="DC21" s="115"/>
      <c r="DD21" s="116"/>
    </row>
    <row r="22" spans="1:108" ht="15" customHeight="1">
      <c r="A22" s="15" t="s">
        <v>16</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5"/>
      <c r="CC22" s="15"/>
      <c r="CD22" s="15"/>
      <c r="CE22" s="15"/>
      <c r="CF22" s="15"/>
      <c r="CG22" s="15"/>
      <c r="CH22" s="15"/>
      <c r="CI22" s="15"/>
      <c r="CJ22" s="15"/>
      <c r="CK22" s="15"/>
      <c r="CL22" s="15"/>
      <c r="CM22" s="15"/>
      <c r="CN22" s="16"/>
      <c r="CO22" s="102"/>
      <c r="CP22" s="103"/>
      <c r="CQ22" s="103"/>
      <c r="CR22" s="103"/>
      <c r="CS22" s="103"/>
      <c r="CT22" s="103"/>
      <c r="CU22" s="103"/>
      <c r="CV22" s="103"/>
      <c r="CW22" s="103"/>
      <c r="CX22" s="103"/>
      <c r="CY22" s="103"/>
      <c r="CZ22" s="103"/>
      <c r="DA22" s="103"/>
      <c r="DB22" s="103"/>
      <c r="DC22" s="103"/>
      <c r="DD22" s="104"/>
    </row>
    <row r="23" spans="1:108" ht="15" customHeight="1">
      <c r="A23" s="6" t="s">
        <v>17</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115" t="s">
        <v>151</v>
      </c>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6"/>
      <c r="CC23" s="6"/>
      <c r="CD23" s="6"/>
      <c r="CE23" s="6"/>
      <c r="CF23" s="6"/>
      <c r="CG23" s="6"/>
      <c r="CH23" s="6"/>
      <c r="CI23" s="6"/>
      <c r="CJ23" s="6"/>
      <c r="CK23" s="6"/>
      <c r="CL23" s="6"/>
      <c r="CM23" s="6"/>
      <c r="CN23" s="6"/>
      <c r="CO23" s="114"/>
      <c r="CP23" s="115"/>
      <c r="CQ23" s="115"/>
      <c r="CR23" s="115"/>
      <c r="CS23" s="115"/>
      <c r="CT23" s="115"/>
      <c r="CU23" s="115"/>
      <c r="CV23" s="115"/>
      <c r="CW23" s="115"/>
      <c r="CX23" s="115"/>
      <c r="CY23" s="115"/>
      <c r="CZ23" s="115"/>
      <c r="DA23" s="115"/>
      <c r="DB23" s="115"/>
      <c r="DC23" s="115"/>
      <c r="DD23" s="116"/>
    </row>
    <row r="24" spans="1:108" ht="15" customHeight="1">
      <c r="A24" s="15" t="s">
        <v>18</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5"/>
      <c r="CC24" s="15"/>
      <c r="CD24" s="15"/>
      <c r="CE24" s="15"/>
      <c r="CF24" s="15"/>
      <c r="CG24" s="15"/>
      <c r="CH24" s="15"/>
      <c r="CI24" s="15"/>
      <c r="CJ24" s="15"/>
      <c r="CK24" s="15"/>
      <c r="CL24" s="15"/>
      <c r="CM24" s="15"/>
      <c r="CN24" s="16"/>
      <c r="CO24" s="102"/>
      <c r="CP24" s="103"/>
      <c r="CQ24" s="103"/>
      <c r="CR24" s="103"/>
      <c r="CS24" s="103"/>
      <c r="CT24" s="103"/>
      <c r="CU24" s="103"/>
      <c r="CV24" s="103"/>
      <c r="CW24" s="103"/>
      <c r="CX24" s="103"/>
      <c r="CY24" s="103"/>
      <c r="CZ24" s="103"/>
      <c r="DA24" s="103"/>
      <c r="DB24" s="103"/>
      <c r="DC24" s="103"/>
      <c r="DD24" s="104"/>
    </row>
    <row r="25" spans="1:108" ht="24" customHeight="1">
      <c r="A25" s="17" t="s">
        <v>19</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9" t="s">
        <v>20</v>
      </c>
      <c r="CN25" s="20"/>
      <c r="CO25" s="95" t="s">
        <v>21</v>
      </c>
      <c r="CP25" s="96"/>
      <c r="CQ25" s="96"/>
      <c r="CR25" s="96"/>
      <c r="CS25" s="96"/>
      <c r="CT25" s="96"/>
      <c r="CU25" s="96"/>
      <c r="CV25" s="96"/>
      <c r="CW25" s="96"/>
      <c r="CX25" s="96"/>
      <c r="CY25" s="96"/>
      <c r="CZ25" s="96"/>
      <c r="DA25" s="96"/>
      <c r="DB25" s="96"/>
      <c r="DC25" s="96"/>
      <c r="DD25" s="97"/>
    </row>
    <row r="26" spans="1:108" ht="15" customHeight="1">
      <c r="A26" s="6" t="s">
        <v>22</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row>
    <row r="27" spans="1:108" ht="15" customHeight="1">
      <c r="A27" s="6" t="s">
        <v>23</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row>
    <row r="28" spans="1:108" ht="15" customHeight="1">
      <c r="A28" s="6" t="s">
        <v>24</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row>
    <row r="29" spans="1:108" ht="15" customHeight="1">
      <c r="A29" s="6" t="s">
        <v>25</v>
      </c>
      <c r="B29" s="6"/>
      <c r="C29" s="6"/>
      <c r="D29" s="6"/>
      <c r="E29" s="6"/>
      <c r="F29" s="6"/>
      <c r="G29" s="6"/>
      <c r="H29" s="6"/>
      <c r="I29" s="6"/>
      <c r="J29" s="6"/>
      <c r="K29" s="6"/>
      <c r="L29" s="6"/>
      <c r="M29" s="6"/>
      <c r="N29" s="121" t="s">
        <v>130</v>
      </c>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row>
    <row r="30" spans="1:108"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row>
    <row r="31" spans="1:108" ht="15" customHeight="1">
      <c r="A31" s="6" t="s">
        <v>36</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row>
    <row r="32" spans="1:108" ht="15" customHeight="1">
      <c r="A32" s="6" t="s">
        <v>26</v>
      </c>
      <c r="B32" s="6"/>
      <c r="C32" s="6"/>
      <c r="D32" s="6"/>
      <c r="E32" s="6"/>
      <c r="F32" s="6"/>
      <c r="G32" s="6"/>
      <c r="H32" s="6"/>
      <c r="I32" s="6"/>
      <c r="J32" s="6"/>
      <c r="K32" s="6"/>
      <c r="L32" s="6"/>
      <c r="M32" s="6"/>
      <c r="N32" s="6"/>
      <c r="O32" s="121" t="s">
        <v>152</v>
      </c>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row>
    <row r="33" spans="1:108"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row>
    <row r="34" spans="1:108" ht="18.75">
      <c r="A34" s="117" t="s">
        <v>191</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row>
    <row r="35" spans="1:108"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row>
    <row r="36" spans="1:108" ht="15" customHeight="1">
      <c r="A36" s="14" t="s">
        <v>131</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row>
    <row r="37" spans="1:179" ht="63.75" customHeight="1">
      <c r="A37" s="98" t="s">
        <v>157</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row>
    <row r="38" spans="1:179" ht="67.5" customHeight="1">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row>
    <row r="39" spans="1:179" ht="105" customHeight="1">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row>
    <row r="40" spans="1:108" ht="42" customHeight="1">
      <c r="A40" s="151" t="s">
        <v>173</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row>
    <row r="41" spans="1:179" ht="30.75" customHeight="1">
      <c r="A41" s="99" t="s">
        <v>159</v>
      </c>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row>
    <row r="42" spans="1:179" ht="30.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row>
    <row r="43" spans="1:179" ht="111"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row>
    <row r="44" spans="1:108" ht="43.5" customHeight="1">
      <c r="A44" s="151" t="s">
        <v>174</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151"/>
      <c r="CN44" s="151"/>
      <c r="CO44" s="151"/>
      <c r="CP44" s="151"/>
      <c r="CQ44" s="151"/>
      <c r="CR44" s="151"/>
      <c r="CS44" s="151"/>
      <c r="CT44" s="151"/>
      <c r="CU44" s="151"/>
      <c r="CV44" s="151"/>
      <c r="CW44" s="151"/>
      <c r="CX44" s="151"/>
      <c r="CY44" s="151"/>
      <c r="CZ44" s="151"/>
      <c r="DA44" s="151"/>
      <c r="DB44" s="151"/>
      <c r="DC44" s="151"/>
      <c r="DD44" s="151"/>
    </row>
    <row r="45" spans="1:179" ht="213.75" customHeight="1">
      <c r="A45" s="99" t="s">
        <v>158</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row>
    <row r="46" spans="1:108" ht="21.75" customHeight="1">
      <c r="A46" s="151" t="s">
        <v>175</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151"/>
      <c r="CW46" s="151"/>
      <c r="CX46" s="151"/>
      <c r="CY46" s="151"/>
      <c r="CZ46" s="151"/>
      <c r="DA46" s="151"/>
      <c r="DB46" s="151"/>
      <c r="DC46" s="151"/>
      <c r="DD46" s="151"/>
    </row>
    <row r="47" spans="1:108" ht="45" customHeight="1">
      <c r="A47" s="144" t="s">
        <v>160</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row>
    <row r="48" spans="1:108" ht="20.25" customHeight="1">
      <c r="A48" s="14" t="s">
        <v>132</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row>
    <row r="49" spans="1:108" ht="12"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row>
    <row r="50" spans="1:108" ht="55.5" customHeight="1">
      <c r="A50" s="126" t="s">
        <v>1</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8"/>
      <c r="AI50" s="118" t="s">
        <v>37</v>
      </c>
      <c r="AJ50" s="119"/>
      <c r="AK50" s="119"/>
      <c r="AL50" s="119"/>
      <c r="AM50" s="119"/>
      <c r="AN50" s="119"/>
      <c r="AO50" s="119"/>
      <c r="AP50" s="119"/>
      <c r="AQ50" s="119"/>
      <c r="AR50" s="119"/>
      <c r="AS50" s="119"/>
      <c r="AT50" s="119"/>
      <c r="AU50" s="119"/>
      <c r="AV50" s="119"/>
      <c r="AW50" s="119"/>
      <c r="AX50" s="119"/>
      <c r="AY50" s="119"/>
      <c r="AZ50" s="119"/>
      <c r="BA50" s="119"/>
      <c r="BB50" s="119"/>
      <c r="BC50" s="120"/>
      <c r="BD50" s="118" t="s">
        <v>59</v>
      </c>
      <c r="BE50" s="119"/>
      <c r="BF50" s="119"/>
      <c r="BG50" s="119"/>
      <c r="BH50" s="119"/>
      <c r="BI50" s="119"/>
      <c r="BJ50" s="119"/>
      <c r="BK50" s="119"/>
      <c r="BL50" s="119"/>
      <c r="BM50" s="119"/>
      <c r="BN50" s="119"/>
      <c r="BO50" s="119"/>
      <c r="BP50" s="119"/>
      <c r="BQ50" s="119"/>
      <c r="BR50" s="119"/>
      <c r="BS50" s="119"/>
      <c r="BT50" s="119"/>
      <c r="BU50" s="119"/>
      <c r="BV50" s="119"/>
      <c r="BW50" s="119"/>
      <c r="BX50" s="120"/>
      <c r="BY50" s="118" t="s">
        <v>28</v>
      </c>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20"/>
    </row>
    <row r="51" spans="1:108" ht="37.5" customHeight="1">
      <c r="A51" s="21"/>
      <c r="B51" s="68" t="s">
        <v>29</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9"/>
      <c r="AI51" s="64">
        <v>88</v>
      </c>
      <c r="AJ51" s="65"/>
      <c r="AK51" s="65"/>
      <c r="AL51" s="65"/>
      <c r="AM51" s="65"/>
      <c r="AN51" s="65"/>
      <c r="AO51" s="65"/>
      <c r="AP51" s="65"/>
      <c r="AQ51" s="65"/>
      <c r="AR51" s="65"/>
      <c r="AS51" s="65"/>
      <c r="AT51" s="65"/>
      <c r="AU51" s="65"/>
      <c r="AV51" s="65"/>
      <c r="AW51" s="65"/>
      <c r="AX51" s="65"/>
      <c r="AY51" s="65"/>
      <c r="AZ51" s="65"/>
      <c r="BA51" s="65"/>
      <c r="BB51" s="65"/>
      <c r="BC51" s="66"/>
      <c r="BD51" s="64">
        <v>87</v>
      </c>
      <c r="BE51" s="65"/>
      <c r="BF51" s="65"/>
      <c r="BG51" s="65"/>
      <c r="BH51" s="65"/>
      <c r="BI51" s="65"/>
      <c r="BJ51" s="65"/>
      <c r="BK51" s="65"/>
      <c r="BL51" s="65"/>
      <c r="BM51" s="65"/>
      <c r="BN51" s="65"/>
      <c r="BO51" s="65"/>
      <c r="BP51" s="65"/>
      <c r="BQ51" s="65"/>
      <c r="BR51" s="65"/>
      <c r="BS51" s="65"/>
      <c r="BT51" s="65"/>
      <c r="BU51" s="65"/>
      <c r="BV51" s="65"/>
      <c r="BW51" s="65"/>
      <c r="BX51" s="66"/>
      <c r="BY51" s="67"/>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9"/>
    </row>
    <row r="52" spans="1:108" ht="15" customHeight="1">
      <c r="A52" s="23"/>
      <c r="B52" s="161" t="s">
        <v>30</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2"/>
      <c r="AI52" s="70">
        <v>72</v>
      </c>
      <c r="AJ52" s="71"/>
      <c r="AK52" s="71"/>
      <c r="AL52" s="71"/>
      <c r="AM52" s="71"/>
      <c r="AN52" s="71"/>
      <c r="AO52" s="71"/>
      <c r="AP52" s="71"/>
      <c r="AQ52" s="71"/>
      <c r="AR52" s="71"/>
      <c r="AS52" s="71"/>
      <c r="AT52" s="71"/>
      <c r="AU52" s="71"/>
      <c r="AV52" s="71"/>
      <c r="AW52" s="71"/>
      <c r="AX52" s="71"/>
      <c r="AY52" s="71"/>
      <c r="AZ52" s="71"/>
      <c r="BA52" s="71"/>
      <c r="BB52" s="71"/>
      <c r="BC52" s="72"/>
      <c r="BD52" s="70">
        <v>69</v>
      </c>
      <c r="BE52" s="71"/>
      <c r="BF52" s="71"/>
      <c r="BG52" s="71"/>
      <c r="BH52" s="71"/>
      <c r="BI52" s="71"/>
      <c r="BJ52" s="71"/>
      <c r="BK52" s="71"/>
      <c r="BL52" s="71"/>
      <c r="BM52" s="71"/>
      <c r="BN52" s="71"/>
      <c r="BO52" s="71"/>
      <c r="BP52" s="71"/>
      <c r="BQ52" s="71"/>
      <c r="BR52" s="71"/>
      <c r="BS52" s="71"/>
      <c r="BT52" s="71"/>
      <c r="BU52" s="71"/>
      <c r="BV52" s="71"/>
      <c r="BW52" s="71"/>
      <c r="BX52" s="72"/>
      <c r="BY52" s="166"/>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68"/>
    </row>
    <row r="53" spans="1:108" ht="39.75" customHeight="1">
      <c r="A53" s="25"/>
      <c r="B53" s="160" t="s">
        <v>31</v>
      </c>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3"/>
      <c r="AI53" s="77"/>
      <c r="AJ53" s="78"/>
      <c r="AK53" s="78"/>
      <c r="AL53" s="78"/>
      <c r="AM53" s="78"/>
      <c r="AN53" s="78"/>
      <c r="AO53" s="78"/>
      <c r="AP53" s="78"/>
      <c r="AQ53" s="78"/>
      <c r="AR53" s="78"/>
      <c r="AS53" s="78"/>
      <c r="AT53" s="78"/>
      <c r="AU53" s="78"/>
      <c r="AV53" s="78"/>
      <c r="AW53" s="78"/>
      <c r="AX53" s="78"/>
      <c r="AY53" s="78"/>
      <c r="AZ53" s="78"/>
      <c r="BA53" s="78"/>
      <c r="BB53" s="78"/>
      <c r="BC53" s="79"/>
      <c r="BD53" s="77"/>
      <c r="BE53" s="78"/>
      <c r="BF53" s="78"/>
      <c r="BG53" s="78"/>
      <c r="BH53" s="78"/>
      <c r="BI53" s="78"/>
      <c r="BJ53" s="78"/>
      <c r="BK53" s="78"/>
      <c r="BL53" s="78"/>
      <c r="BM53" s="78"/>
      <c r="BN53" s="78"/>
      <c r="BO53" s="78"/>
      <c r="BP53" s="78"/>
      <c r="BQ53" s="78"/>
      <c r="BR53" s="78"/>
      <c r="BS53" s="78"/>
      <c r="BT53" s="78"/>
      <c r="BU53" s="78"/>
      <c r="BV53" s="78"/>
      <c r="BW53" s="78"/>
      <c r="BX53" s="79"/>
      <c r="BY53" s="169"/>
      <c r="BZ53" s="160"/>
      <c r="CA53" s="160"/>
      <c r="CB53" s="160"/>
      <c r="CC53" s="160"/>
      <c r="CD53" s="160"/>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3"/>
    </row>
    <row r="54" spans="1:108" ht="57" customHeight="1">
      <c r="A54" s="21"/>
      <c r="B54" s="68" t="s">
        <v>32</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9"/>
      <c r="AI54" s="64">
        <v>5</v>
      </c>
      <c r="AJ54" s="65"/>
      <c r="AK54" s="65"/>
      <c r="AL54" s="65"/>
      <c r="AM54" s="65"/>
      <c r="AN54" s="65"/>
      <c r="AO54" s="65"/>
      <c r="AP54" s="65"/>
      <c r="AQ54" s="65"/>
      <c r="AR54" s="65"/>
      <c r="AS54" s="65"/>
      <c r="AT54" s="65"/>
      <c r="AU54" s="65"/>
      <c r="AV54" s="65"/>
      <c r="AW54" s="65"/>
      <c r="AX54" s="65"/>
      <c r="AY54" s="65"/>
      <c r="AZ54" s="65"/>
      <c r="BA54" s="65"/>
      <c r="BB54" s="65"/>
      <c r="BC54" s="66"/>
      <c r="BD54" s="64">
        <v>5</v>
      </c>
      <c r="BE54" s="65"/>
      <c r="BF54" s="65"/>
      <c r="BG54" s="65"/>
      <c r="BH54" s="65"/>
      <c r="BI54" s="65"/>
      <c r="BJ54" s="65"/>
      <c r="BK54" s="65"/>
      <c r="BL54" s="65"/>
      <c r="BM54" s="65"/>
      <c r="BN54" s="65"/>
      <c r="BO54" s="65"/>
      <c r="BP54" s="65"/>
      <c r="BQ54" s="65"/>
      <c r="BR54" s="65"/>
      <c r="BS54" s="65"/>
      <c r="BT54" s="65"/>
      <c r="BU54" s="65"/>
      <c r="BV54" s="65"/>
      <c r="BW54" s="65"/>
      <c r="BX54" s="66"/>
      <c r="BY54" s="67"/>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c r="CW54" s="164"/>
      <c r="CX54" s="164"/>
      <c r="CY54" s="164"/>
      <c r="CZ54" s="164"/>
      <c r="DA54" s="164"/>
      <c r="DB54" s="164"/>
      <c r="DC54" s="164"/>
      <c r="DD54" s="165"/>
    </row>
    <row r="55" spans="1:108" ht="39.75" customHeight="1">
      <c r="A55" s="21"/>
      <c r="B55" s="68" t="s">
        <v>33</v>
      </c>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9"/>
      <c r="AI55" s="64">
        <v>11</v>
      </c>
      <c r="AJ55" s="65"/>
      <c r="AK55" s="65"/>
      <c r="AL55" s="65"/>
      <c r="AM55" s="65"/>
      <c r="AN55" s="65"/>
      <c r="AO55" s="65"/>
      <c r="AP55" s="65"/>
      <c r="AQ55" s="65"/>
      <c r="AR55" s="65"/>
      <c r="AS55" s="65"/>
      <c r="AT55" s="65"/>
      <c r="AU55" s="65"/>
      <c r="AV55" s="65"/>
      <c r="AW55" s="65"/>
      <c r="AX55" s="65"/>
      <c r="AY55" s="65"/>
      <c r="AZ55" s="65"/>
      <c r="BA55" s="65"/>
      <c r="BB55" s="65"/>
      <c r="BC55" s="66"/>
      <c r="BD55" s="64">
        <v>13</v>
      </c>
      <c r="BE55" s="65"/>
      <c r="BF55" s="65"/>
      <c r="BG55" s="65"/>
      <c r="BH55" s="65"/>
      <c r="BI55" s="65"/>
      <c r="BJ55" s="65"/>
      <c r="BK55" s="65"/>
      <c r="BL55" s="65"/>
      <c r="BM55" s="65"/>
      <c r="BN55" s="65"/>
      <c r="BO55" s="65"/>
      <c r="BP55" s="65"/>
      <c r="BQ55" s="65"/>
      <c r="BR55" s="65"/>
      <c r="BS55" s="65"/>
      <c r="BT55" s="65"/>
      <c r="BU55" s="65"/>
      <c r="BV55" s="65"/>
      <c r="BW55" s="65"/>
      <c r="BX55" s="66"/>
      <c r="BY55" s="67"/>
      <c r="BZ55" s="164"/>
      <c r="CA55" s="164"/>
      <c r="CB55" s="164"/>
      <c r="CC55" s="164"/>
      <c r="CD55" s="164"/>
      <c r="CE55" s="164"/>
      <c r="CF55" s="164"/>
      <c r="CG55" s="164"/>
      <c r="CH55" s="164"/>
      <c r="CI55" s="164"/>
      <c r="CJ55" s="164"/>
      <c r="CK55" s="164"/>
      <c r="CL55" s="164"/>
      <c r="CM55" s="164"/>
      <c r="CN55" s="164"/>
      <c r="CO55" s="164"/>
      <c r="CP55" s="164"/>
      <c r="CQ55" s="164"/>
      <c r="CR55" s="164"/>
      <c r="CS55" s="164"/>
      <c r="CT55" s="164"/>
      <c r="CU55" s="164"/>
      <c r="CV55" s="164"/>
      <c r="CW55" s="164"/>
      <c r="CX55" s="164"/>
      <c r="CY55" s="164"/>
      <c r="CZ55" s="164"/>
      <c r="DA55" s="164"/>
      <c r="DB55" s="164"/>
      <c r="DC55" s="164"/>
      <c r="DD55" s="165"/>
    </row>
    <row r="56" spans="1:108" ht="1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row>
    <row r="57" spans="1:108" ht="15" customHeight="1">
      <c r="A57" s="14" t="s">
        <v>133</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row>
    <row r="58" spans="1:108" ht="12"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row>
    <row r="59" spans="1:108" ht="15" customHeight="1">
      <c r="A59" s="180" t="s">
        <v>1</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2"/>
      <c r="AI59" s="126" t="s">
        <v>116</v>
      </c>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27"/>
      <c r="DC59" s="127"/>
      <c r="DD59" s="128"/>
    </row>
    <row r="60" spans="1:108" ht="75" customHeight="1">
      <c r="A60" s="18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5"/>
      <c r="AI60" s="119" t="s">
        <v>189</v>
      </c>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20"/>
      <c r="BH60" s="118" t="s">
        <v>118</v>
      </c>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20"/>
      <c r="CG60" s="118" t="s">
        <v>34</v>
      </c>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20"/>
    </row>
    <row r="61" spans="1:108" ht="25.5" customHeight="1">
      <c r="A61" s="21"/>
      <c r="B61" s="170" t="s">
        <v>119</v>
      </c>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1"/>
      <c r="AI61" s="221">
        <v>61332.16</v>
      </c>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3"/>
      <c r="BH61" s="221">
        <v>1483.41</v>
      </c>
      <c r="BI61" s="222"/>
      <c r="BJ61" s="222"/>
      <c r="BK61" s="222"/>
      <c r="BL61" s="222"/>
      <c r="BM61" s="222"/>
      <c r="BN61" s="222"/>
      <c r="BO61" s="222"/>
      <c r="BP61" s="222"/>
      <c r="BQ61" s="222"/>
      <c r="BR61" s="222"/>
      <c r="BS61" s="222"/>
      <c r="BT61" s="222"/>
      <c r="BU61" s="222"/>
      <c r="BV61" s="222"/>
      <c r="BW61" s="222"/>
      <c r="BX61" s="222"/>
      <c r="BY61" s="222"/>
      <c r="BZ61" s="222"/>
      <c r="CA61" s="222"/>
      <c r="CB61" s="222"/>
      <c r="CC61" s="222"/>
      <c r="CD61" s="222"/>
      <c r="CE61" s="222"/>
      <c r="CF61" s="223"/>
      <c r="CG61" s="221">
        <f>AI61+BH61</f>
        <v>62815.57000000001</v>
      </c>
      <c r="CH61" s="222"/>
      <c r="CI61" s="222"/>
      <c r="CJ61" s="222"/>
      <c r="CK61" s="222"/>
      <c r="CL61" s="222"/>
      <c r="CM61" s="222"/>
      <c r="CN61" s="222"/>
      <c r="CO61" s="222"/>
      <c r="CP61" s="222"/>
      <c r="CQ61" s="222"/>
      <c r="CR61" s="222"/>
      <c r="CS61" s="222"/>
      <c r="CT61" s="222"/>
      <c r="CU61" s="222"/>
      <c r="CV61" s="222"/>
      <c r="CW61" s="222"/>
      <c r="CX61" s="222"/>
      <c r="CY61" s="222"/>
      <c r="CZ61" s="222"/>
      <c r="DA61" s="222"/>
      <c r="DB61" s="222"/>
      <c r="DC61" s="222"/>
      <c r="DD61" s="223"/>
    </row>
    <row r="62" spans="1:108" ht="15" customHeight="1">
      <c r="A62" s="23"/>
      <c r="B62" s="161" t="s">
        <v>30</v>
      </c>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2"/>
      <c r="AI62" s="215">
        <v>66023.17</v>
      </c>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7"/>
      <c r="BH62" s="215">
        <v>1612.67</v>
      </c>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7"/>
      <c r="CG62" s="215">
        <f>AI62+BH62</f>
        <v>67635.84</v>
      </c>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7"/>
    </row>
    <row r="63" spans="1:108" ht="30" customHeight="1">
      <c r="A63" s="25"/>
      <c r="B63" s="160" t="s">
        <v>31</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3"/>
      <c r="AI63" s="218"/>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20"/>
      <c r="BH63" s="218"/>
      <c r="BI63" s="219"/>
      <c r="BJ63" s="219"/>
      <c r="BK63" s="219"/>
      <c r="BL63" s="219"/>
      <c r="BM63" s="219"/>
      <c r="BN63" s="219"/>
      <c r="BO63" s="219"/>
      <c r="BP63" s="219"/>
      <c r="BQ63" s="219"/>
      <c r="BR63" s="219"/>
      <c r="BS63" s="219"/>
      <c r="BT63" s="219"/>
      <c r="BU63" s="219"/>
      <c r="BV63" s="219"/>
      <c r="BW63" s="219"/>
      <c r="BX63" s="219"/>
      <c r="BY63" s="219"/>
      <c r="BZ63" s="219"/>
      <c r="CA63" s="219"/>
      <c r="CB63" s="219"/>
      <c r="CC63" s="219"/>
      <c r="CD63" s="219"/>
      <c r="CE63" s="219"/>
      <c r="CF63" s="220"/>
      <c r="CG63" s="218"/>
      <c r="CH63" s="219"/>
      <c r="CI63" s="219"/>
      <c r="CJ63" s="219"/>
      <c r="CK63" s="219"/>
      <c r="CL63" s="219"/>
      <c r="CM63" s="219"/>
      <c r="CN63" s="219"/>
      <c r="CO63" s="219"/>
      <c r="CP63" s="219"/>
      <c r="CQ63" s="219"/>
      <c r="CR63" s="219"/>
      <c r="CS63" s="219"/>
      <c r="CT63" s="219"/>
      <c r="CU63" s="219"/>
      <c r="CV63" s="219"/>
      <c r="CW63" s="219"/>
      <c r="CX63" s="219"/>
      <c r="CY63" s="219"/>
      <c r="CZ63" s="219"/>
      <c r="DA63" s="219"/>
      <c r="DB63" s="219"/>
      <c r="DC63" s="219"/>
      <c r="DD63" s="220"/>
    </row>
    <row r="64" spans="1:108" ht="45" customHeight="1">
      <c r="A64" s="21"/>
      <c r="B64" s="68" t="s">
        <v>32</v>
      </c>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9"/>
      <c r="AI64" s="212">
        <v>87145.83</v>
      </c>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4"/>
      <c r="BH64" s="212">
        <v>3437.5</v>
      </c>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4"/>
      <c r="CG64" s="212">
        <f>AI64+BH64</f>
        <v>90583.33</v>
      </c>
      <c r="CH64" s="213"/>
      <c r="CI64" s="213"/>
      <c r="CJ64" s="213"/>
      <c r="CK64" s="213"/>
      <c r="CL64" s="213"/>
      <c r="CM64" s="213"/>
      <c r="CN64" s="213"/>
      <c r="CO64" s="213"/>
      <c r="CP64" s="213"/>
      <c r="CQ64" s="213"/>
      <c r="CR64" s="213"/>
      <c r="CS64" s="213"/>
      <c r="CT64" s="213"/>
      <c r="CU64" s="213"/>
      <c r="CV64" s="213"/>
      <c r="CW64" s="213"/>
      <c r="CX64" s="213"/>
      <c r="CY64" s="213"/>
      <c r="CZ64" s="213"/>
      <c r="DA64" s="213"/>
      <c r="DB64" s="213"/>
      <c r="DC64" s="213"/>
      <c r="DD64" s="214"/>
    </row>
    <row r="65" spans="1:108" ht="30" customHeight="1">
      <c r="A65" s="21"/>
      <c r="B65" s="68" t="s">
        <v>33</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9"/>
      <c r="AI65" s="212">
        <v>30870.77</v>
      </c>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4"/>
      <c r="BH65" s="212">
        <v>283.82</v>
      </c>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4"/>
      <c r="CG65" s="212">
        <f>AI65+BH65</f>
        <v>31154.59</v>
      </c>
      <c r="CH65" s="213"/>
      <c r="CI65" s="213"/>
      <c r="CJ65" s="213"/>
      <c r="CK65" s="213"/>
      <c r="CL65" s="213"/>
      <c r="CM65" s="213"/>
      <c r="CN65" s="213"/>
      <c r="CO65" s="213"/>
      <c r="CP65" s="213"/>
      <c r="CQ65" s="213"/>
      <c r="CR65" s="213"/>
      <c r="CS65" s="213"/>
      <c r="CT65" s="213"/>
      <c r="CU65" s="213"/>
      <c r="CV65" s="213"/>
      <c r="CW65" s="213"/>
      <c r="CX65" s="213"/>
      <c r="CY65" s="213"/>
      <c r="CZ65" s="213"/>
      <c r="DA65" s="213"/>
      <c r="DB65" s="213"/>
      <c r="DC65" s="213"/>
      <c r="DD65" s="214"/>
    </row>
    <row r="66" spans="1:108" ht="1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row>
    <row r="67" spans="1:108" ht="18.75">
      <c r="A67" s="117" t="s">
        <v>35</v>
      </c>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row>
    <row r="68" spans="1:108" ht="1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row>
    <row r="69" spans="1:108" ht="55.5" customHeight="1">
      <c r="A69" s="126" t="s">
        <v>1</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8"/>
      <c r="AT69" s="118" t="s">
        <v>37</v>
      </c>
      <c r="AU69" s="127"/>
      <c r="AV69" s="127"/>
      <c r="AW69" s="127"/>
      <c r="AX69" s="127"/>
      <c r="AY69" s="127"/>
      <c r="AZ69" s="127"/>
      <c r="BA69" s="127"/>
      <c r="BB69" s="127"/>
      <c r="BC69" s="127"/>
      <c r="BD69" s="127"/>
      <c r="BE69" s="127"/>
      <c r="BF69" s="127"/>
      <c r="BG69" s="127"/>
      <c r="BH69" s="127"/>
      <c r="BI69" s="127"/>
      <c r="BJ69" s="127"/>
      <c r="BK69" s="127"/>
      <c r="BL69" s="127"/>
      <c r="BM69" s="127"/>
      <c r="BN69" s="128"/>
      <c r="BO69" s="118" t="s">
        <v>59</v>
      </c>
      <c r="BP69" s="127"/>
      <c r="BQ69" s="127"/>
      <c r="BR69" s="127"/>
      <c r="BS69" s="127"/>
      <c r="BT69" s="127"/>
      <c r="BU69" s="127"/>
      <c r="BV69" s="127"/>
      <c r="BW69" s="127"/>
      <c r="BX69" s="127"/>
      <c r="BY69" s="127"/>
      <c r="BZ69" s="127"/>
      <c r="CA69" s="127"/>
      <c r="CB69" s="127"/>
      <c r="CC69" s="127"/>
      <c r="CD69" s="127"/>
      <c r="CE69" s="127"/>
      <c r="CF69" s="127"/>
      <c r="CG69" s="127"/>
      <c r="CH69" s="127"/>
      <c r="CI69" s="128"/>
      <c r="CJ69" s="118" t="s">
        <v>109</v>
      </c>
      <c r="CK69" s="119"/>
      <c r="CL69" s="119"/>
      <c r="CM69" s="119"/>
      <c r="CN69" s="119"/>
      <c r="CO69" s="119"/>
      <c r="CP69" s="119"/>
      <c r="CQ69" s="119"/>
      <c r="CR69" s="119"/>
      <c r="CS69" s="119"/>
      <c r="CT69" s="119"/>
      <c r="CU69" s="119"/>
      <c r="CV69" s="119"/>
      <c r="CW69" s="119"/>
      <c r="CX69" s="119"/>
      <c r="CY69" s="119"/>
      <c r="CZ69" s="119"/>
      <c r="DA69" s="119"/>
      <c r="DB69" s="119"/>
      <c r="DC69" s="119"/>
      <c r="DD69" s="120"/>
    </row>
    <row r="70" spans="1:108" ht="18.75">
      <c r="A70" s="27"/>
      <c r="B70" s="82" t="s">
        <v>38</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3"/>
      <c r="AT70" s="123">
        <f>AT72+AT76+AT77+AT73</f>
        <v>153087418.91</v>
      </c>
      <c r="AU70" s="124"/>
      <c r="AV70" s="124"/>
      <c r="AW70" s="124"/>
      <c r="AX70" s="124"/>
      <c r="AY70" s="124"/>
      <c r="AZ70" s="124"/>
      <c r="BA70" s="124"/>
      <c r="BB70" s="124"/>
      <c r="BC70" s="124"/>
      <c r="BD70" s="124"/>
      <c r="BE70" s="124"/>
      <c r="BF70" s="124"/>
      <c r="BG70" s="124"/>
      <c r="BH70" s="124"/>
      <c r="BI70" s="124"/>
      <c r="BJ70" s="124"/>
      <c r="BK70" s="124"/>
      <c r="BL70" s="124"/>
      <c r="BM70" s="124"/>
      <c r="BN70" s="125"/>
      <c r="BO70" s="123">
        <f>BO72+BO76+BO77+BO73</f>
        <v>153158594.79</v>
      </c>
      <c r="BP70" s="124"/>
      <c r="BQ70" s="124"/>
      <c r="BR70" s="124"/>
      <c r="BS70" s="124"/>
      <c r="BT70" s="124"/>
      <c r="BU70" s="124"/>
      <c r="BV70" s="124"/>
      <c r="BW70" s="124"/>
      <c r="BX70" s="124"/>
      <c r="BY70" s="124"/>
      <c r="BZ70" s="124"/>
      <c r="CA70" s="124"/>
      <c r="CB70" s="124"/>
      <c r="CC70" s="124"/>
      <c r="CD70" s="124"/>
      <c r="CE70" s="124"/>
      <c r="CF70" s="124"/>
      <c r="CG70" s="124"/>
      <c r="CH70" s="124"/>
      <c r="CI70" s="125"/>
      <c r="CJ70" s="194">
        <f>BO70/AT70*100</f>
        <v>100.04649361816065</v>
      </c>
      <c r="CK70" s="195"/>
      <c r="CL70" s="195"/>
      <c r="CM70" s="195"/>
      <c r="CN70" s="195"/>
      <c r="CO70" s="195"/>
      <c r="CP70" s="195"/>
      <c r="CQ70" s="195"/>
      <c r="CR70" s="195"/>
      <c r="CS70" s="195"/>
      <c r="CT70" s="195"/>
      <c r="CU70" s="195"/>
      <c r="CV70" s="195"/>
      <c r="CW70" s="195"/>
      <c r="CX70" s="195"/>
      <c r="CY70" s="195"/>
      <c r="CZ70" s="195"/>
      <c r="DA70" s="195"/>
      <c r="DB70" s="195"/>
      <c r="DC70" s="195"/>
      <c r="DD70" s="196"/>
    </row>
    <row r="71" spans="1:108" ht="15" customHeight="1">
      <c r="A71" s="27"/>
      <c r="B71" s="146" t="s">
        <v>30</v>
      </c>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7"/>
      <c r="AT71" s="123"/>
      <c r="AU71" s="124"/>
      <c r="AV71" s="124"/>
      <c r="AW71" s="124"/>
      <c r="AX71" s="124"/>
      <c r="AY71" s="124"/>
      <c r="AZ71" s="124"/>
      <c r="BA71" s="124"/>
      <c r="BB71" s="124"/>
      <c r="BC71" s="124"/>
      <c r="BD71" s="124"/>
      <c r="BE71" s="124"/>
      <c r="BF71" s="124"/>
      <c r="BG71" s="124"/>
      <c r="BH71" s="124"/>
      <c r="BI71" s="124"/>
      <c r="BJ71" s="124"/>
      <c r="BK71" s="124"/>
      <c r="BL71" s="124"/>
      <c r="BM71" s="124"/>
      <c r="BN71" s="125"/>
      <c r="BO71" s="123"/>
      <c r="BP71" s="124"/>
      <c r="BQ71" s="124"/>
      <c r="BR71" s="124"/>
      <c r="BS71" s="124"/>
      <c r="BT71" s="124"/>
      <c r="BU71" s="124"/>
      <c r="BV71" s="124"/>
      <c r="BW71" s="124"/>
      <c r="BX71" s="124"/>
      <c r="BY71" s="124"/>
      <c r="BZ71" s="124"/>
      <c r="CA71" s="124"/>
      <c r="CB71" s="124"/>
      <c r="CC71" s="124"/>
      <c r="CD71" s="124"/>
      <c r="CE71" s="124"/>
      <c r="CF71" s="124"/>
      <c r="CG71" s="124"/>
      <c r="CH71" s="124"/>
      <c r="CI71" s="125"/>
      <c r="CJ71" s="194"/>
      <c r="CK71" s="195"/>
      <c r="CL71" s="195"/>
      <c r="CM71" s="195"/>
      <c r="CN71" s="195"/>
      <c r="CO71" s="195"/>
      <c r="CP71" s="195"/>
      <c r="CQ71" s="195"/>
      <c r="CR71" s="195"/>
      <c r="CS71" s="195"/>
      <c r="CT71" s="195"/>
      <c r="CU71" s="195"/>
      <c r="CV71" s="195"/>
      <c r="CW71" s="195"/>
      <c r="CX71" s="195"/>
      <c r="CY71" s="195"/>
      <c r="CZ71" s="195"/>
      <c r="DA71" s="195"/>
      <c r="DB71" s="195"/>
      <c r="DC71" s="195"/>
      <c r="DD71" s="196"/>
    </row>
    <row r="72" spans="1:108" ht="36.75" customHeight="1">
      <c r="A72" s="27"/>
      <c r="B72" s="68" t="s">
        <v>39</v>
      </c>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9"/>
      <c r="AT72" s="123">
        <v>2388901.57</v>
      </c>
      <c r="AU72" s="124"/>
      <c r="AV72" s="124"/>
      <c r="AW72" s="124"/>
      <c r="AX72" s="124"/>
      <c r="AY72" s="124"/>
      <c r="AZ72" s="124"/>
      <c r="BA72" s="124"/>
      <c r="BB72" s="124"/>
      <c r="BC72" s="124"/>
      <c r="BD72" s="124"/>
      <c r="BE72" s="124"/>
      <c r="BF72" s="124"/>
      <c r="BG72" s="124"/>
      <c r="BH72" s="124"/>
      <c r="BI72" s="124"/>
      <c r="BJ72" s="124"/>
      <c r="BK72" s="124"/>
      <c r="BL72" s="124"/>
      <c r="BM72" s="124"/>
      <c r="BN72" s="125"/>
      <c r="BO72" s="123">
        <v>2051698.93</v>
      </c>
      <c r="BP72" s="124"/>
      <c r="BQ72" s="124"/>
      <c r="BR72" s="124"/>
      <c r="BS72" s="124"/>
      <c r="BT72" s="124"/>
      <c r="BU72" s="124"/>
      <c r="BV72" s="124"/>
      <c r="BW72" s="124"/>
      <c r="BX72" s="124"/>
      <c r="BY72" s="124"/>
      <c r="BZ72" s="124"/>
      <c r="CA72" s="124"/>
      <c r="CB72" s="124"/>
      <c r="CC72" s="124"/>
      <c r="CD72" s="124"/>
      <c r="CE72" s="124"/>
      <c r="CF72" s="124"/>
      <c r="CG72" s="124"/>
      <c r="CH72" s="124"/>
      <c r="CI72" s="125"/>
      <c r="CJ72" s="194">
        <f aca="true" t="shared" si="0" ref="CJ72:CJ85">BO72/AT72*100</f>
        <v>85.88461558087552</v>
      </c>
      <c r="CK72" s="195"/>
      <c r="CL72" s="195"/>
      <c r="CM72" s="195"/>
      <c r="CN72" s="195"/>
      <c r="CO72" s="195"/>
      <c r="CP72" s="195"/>
      <c r="CQ72" s="195"/>
      <c r="CR72" s="195"/>
      <c r="CS72" s="195"/>
      <c r="CT72" s="195"/>
      <c r="CU72" s="195"/>
      <c r="CV72" s="195"/>
      <c r="CW72" s="195"/>
      <c r="CX72" s="195"/>
      <c r="CY72" s="195"/>
      <c r="CZ72" s="195"/>
      <c r="DA72" s="195"/>
      <c r="DB72" s="195"/>
      <c r="DC72" s="195"/>
      <c r="DD72" s="196"/>
    </row>
    <row r="73" spans="1:108" ht="21.75" customHeight="1">
      <c r="A73" s="27"/>
      <c r="B73" s="82" t="s">
        <v>40</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3"/>
      <c r="AT73" s="123">
        <v>56155025.29</v>
      </c>
      <c r="AU73" s="124"/>
      <c r="AV73" s="124"/>
      <c r="AW73" s="124"/>
      <c r="AX73" s="124"/>
      <c r="AY73" s="124"/>
      <c r="AZ73" s="124"/>
      <c r="BA73" s="124"/>
      <c r="BB73" s="124"/>
      <c r="BC73" s="124"/>
      <c r="BD73" s="124"/>
      <c r="BE73" s="124"/>
      <c r="BF73" s="124"/>
      <c r="BG73" s="124"/>
      <c r="BH73" s="124"/>
      <c r="BI73" s="124"/>
      <c r="BJ73" s="124"/>
      <c r="BK73" s="124"/>
      <c r="BL73" s="124"/>
      <c r="BM73" s="124"/>
      <c r="BN73" s="125"/>
      <c r="BO73" s="123">
        <v>56669508.28</v>
      </c>
      <c r="BP73" s="124"/>
      <c r="BQ73" s="124"/>
      <c r="BR73" s="124"/>
      <c r="BS73" s="124"/>
      <c r="BT73" s="124"/>
      <c r="BU73" s="124"/>
      <c r="BV73" s="124"/>
      <c r="BW73" s="124"/>
      <c r="BX73" s="124"/>
      <c r="BY73" s="124"/>
      <c r="BZ73" s="124"/>
      <c r="CA73" s="124"/>
      <c r="CB73" s="124"/>
      <c r="CC73" s="124"/>
      <c r="CD73" s="124"/>
      <c r="CE73" s="124"/>
      <c r="CF73" s="124"/>
      <c r="CG73" s="124"/>
      <c r="CH73" s="124"/>
      <c r="CI73" s="125"/>
      <c r="CJ73" s="194">
        <f t="shared" si="0"/>
        <v>100.91618334662493</v>
      </c>
      <c r="CK73" s="195"/>
      <c r="CL73" s="195"/>
      <c r="CM73" s="195"/>
      <c r="CN73" s="195"/>
      <c r="CO73" s="195"/>
      <c r="CP73" s="195"/>
      <c r="CQ73" s="195"/>
      <c r="CR73" s="195"/>
      <c r="CS73" s="195"/>
      <c r="CT73" s="195"/>
      <c r="CU73" s="195"/>
      <c r="CV73" s="195"/>
      <c r="CW73" s="195"/>
      <c r="CX73" s="195"/>
      <c r="CY73" s="195"/>
      <c r="CZ73" s="195"/>
      <c r="DA73" s="195"/>
      <c r="DB73" s="195"/>
      <c r="DC73" s="195"/>
      <c r="DD73" s="196"/>
    </row>
    <row r="74" spans="1:108" ht="41.25" customHeight="1">
      <c r="A74" s="27"/>
      <c r="B74" s="68" t="s">
        <v>41</v>
      </c>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9"/>
      <c r="AT74" s="123"/>
      <c r="AU74" s="124"/>
      <c r="AV74" s="124"/>
      <c r="AW74" s="124"/>
      <c r="AX74" s="124"/>
      <c r="AY74" s="124"/>
      <c r="AZ74" s="124"/>
      <c r="BA74" s="124"/>
      <c r="BB74" s="124"/>
      <c r="BC74" s="124"/>
      <c r="BD74" s="124"/>
      <c r="BE74" s="124"/>
      <c r="BF74" s="124"/>
      <c r="BG74" s="124"/>
      <c r="BH74" s="124"/>
      <c r="BI74" s="124"/>
      <c r="BJ74" s="124"/>
      <c r="BK74" s="124"/>
      <c r="BL74" s="124"/>
      <c r="BM74" s="124"/>
      <c r="BN74" s="125"/>
      <c r="BO74" s="123"/>
      <c r="BP74" s="124"/>
      <c r="BQ74" s="124"/>
      <c r="BR74" s="124"/>
      <c r="BS74" s="124"/>
      <c r="BT74" s="124"/>
      <c r="BU74" s="124"/>
      <c r="BV74" s="124"/>
      <c r="BW74" s="124"/>
      <c r="BX74" s="124"/>
      <c r="BY74" s="124"/>
      <c r="BZ74" s="124"/>
      <c r="CA74" s="124"/>
      <c r="CB74" s="124"/>
      <c r="CC74" s="124"/>
      <c r="CD74" s="124"/>
      <c r="CE74" s="124"/>
      <c r="CF74" s="124"/>
      <c r="CG74" s="124"/>
      <c r="CH74" s="124"/>
      <c r="CI74" s="125"/>
      <c r="CJ74" s="194"/>
      <c r="CK74" s="195"/>
      <c r="CL74" s="195"/>
      <c r="CM74" s="195"/>
      <c r="CN74" s="195"/>
      <c r="CO74" s="195"/>
      <c r="CP74" s="195"/>
      <c r="CQ74" s="195"/>
      <c r="CR74" s="195"/>
      <c r="CS74" s="195"/>
      <c r="CT74" s="195"/>
      <c r="CU74" s="195"/>
      <c r="CV74" s="195"/>
      <c r="CW74" s="195"/>
      <c r="CX74" s="195"/>
      <c r="CY74" s="195"/>
      <c r="CZ74" s="195"/>
      <c r="DA74" s="195"/>
      <c r="DB74" s="195"/>
      <c r="DC74" s="195"/>
      <c r="DD74" s="196"/>
    </row>
    <row r="75" spans="1:108" ht="36" customHeight="1">
      <c r="A75" s="27"/>
      <c r="B75" s="68" t="s">
        <v>110</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9"/>
      <c r="AT75" s="123"/>
      <c r="AU75" s="124"/>
      <c r="AV75" s="124"/>
      <c r="AW75" s="124"/>
      <c r="AX75" s="124"/>
      <c r="AY75" s="124"/>
      <c r="AZ75" s="124"/>
      <c r="BA75" s="124"/>
      <c r="BB75" s="124"/>
      <c r="BC75" s="124"/>
      <c r="BD75" s="124"/>
      <c r="BE75" s="124"/>
      <c r="BF75" s="124"/>
      <c r="BG75" s="124"/>
      <c r="BH75" s="124"/>
      <c r="BI75" s="124"/>
      <c r="BJ75" s="124"/>
      <c r="BK75" s="124"/>
      <c r="BL75" s="124"/>
      <c r="BM75" s="124"/>
      <c r="BN75" s="125"/>
      <c r="BO75" s="123"/>
      <c r="BP75" s="124"/>
      <c r="BQ75" s="124"/>
      <c r="BR75" s="124"/>
      <c r="BS75" s="124"/>
      <c r="BT75" s="124"/>
      <c r="BU75" s="124"/>
      <c r="BV75" s="124"/>
      <c r="BW75" s="124"/>
      <c r="BX75" s="124"/>
      <c r="BY75" s="124"/>
      <c r="BZ75" s="124"/>
      <c r="CA75" s="124"/>
      <c r="CB75" s="124"/>
      <c r="CC75" s="124"/>
      <c r="CD75" s="124"/>
      <c r="CE75" s="124"/>
      <c r="CF75" s="124"/>
      <c r="CG75" s="124"/>
      <c r="CH75" s="124"/>
      <c r="CI75" s="125"/>
      <c r="CJ75" s="194"/>
      <c r="CK75" s="195"/>
      <c r="CL75" s="195"/>
      <c r="CM75" s="195"/>
      <c r="CN75" s="195"/>
      <c r="CO75" s="195"/>
      <c r="CP75" s="195"/>
      <c r="CQ75" s="195"/>
      <c r="CR75" s="195"/>
      <c r="CS75" s="195"/>
      <c r="CT75" s="195"/>
      <c r="CU75" s="195"/>
      <c r="CV75" s="195"/>
      <c r="CW75" s="195"/>
      <c r="CX75" s="195"/>
      <c r="CY75" s="195"/>
      <c r="CZ75" s="195"/>
      <c r="DA75" s="195"/>
      <c r="DB75" s="195"/>
      <c r="DC75" s="195"/>
      <c r="DD75" s="196"/>
    </row>
    <row r="76" spans="1:108" ht="20.25" customHeight="1">
      <c r="A76" s="27"/>
      <c r="B76" s="82" t="s">
        <v>42</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3"/>
      <c r="AT76" s="123">
        <v>503960.75</v>
      </c>
      <c r="AU76" s="124"/>
      <c r="AV76" s="124"/>
      <c r="AW76" s="124"/>
      <c r="AX76" s="124"/>
      <c r="AY76" s="124"/>
      <c r="AZ76" s="124"/>
      <c r="BA76" s="124"/>
      <c r="BB76" s="124"/>
      <c r="BC76" s="124"/>
      <c r="BD76" s="124"/>
      <c r="BE76" s="124"/>
      <c r="BF76" s="124"/>
      <c r="BG76" s="124"/>
      <c r="BH76" s="124"/>
      <c r="BI76" s="124"/>
      <c r="BJ76" s="124"/>
      <c r="BK76" s="124"/>
      <c r="BL76" s="124"/>
      <c r="BM76" s="124"/>
      <c r="BN76" s="125"/>
      <c r="BO76" s="123">
        <v>397856.28</v>
      </c>
      <c r="BP76" s="124"/>
      <c r="BQ76" s="124"/>
      <c r="BR76" s="124"/>
      <c r="BS76" s="124"/>
      <c r="BT76" s="124"/>
      <c r="BU76" s="124"/>
      <c r="BV76" s="124"/>
      <c r="BW76" s="124"/>
      <c r="BX76" s="124"/>
      <c r="BY76" s="124"/>
      <c r="BZ76" s="124"/>
      <c r="CA76" s="124"/>
      <c r="CB76" s="124"/>
      <c r="CC76" s="124"/>
      <c r="CD76" s="124"/>
      <c r="CE76" s="124"/>
      <c r="CF76" s="124"/>
      <c r="CG76" s="124"/>
      <c r="CH76" s="124"/>
      <c r="CI76" s="125"/>
      <c r="CJ76" s="194">
        <f t="shared" si="0"/>
        <v>78.9458861627617</v>
      </c>
      <c r="CK76" s="195"/>
      <c r="CL76" s="195"/>
      <c r="CM76" s="195"/>
      <c r="CN76" s="195"/>
      <c r="CO76" s="195"/>
      <c r="CP76" s="195"/>
      <c r="CQ76" s="195"/>
      <c r="CR76" s="195"/>
      <c r="CS76" s="195"/>
      <c r="CT76" s="195"/>
      <c r="CU76" s="195"/>
      <c r="CV76" s="195"/>
      <c r="CW76" s="195"/>
      <c r="CX76" s="195"/>
      <c r="CY76" s="195"/>
      <c r="CZ76" s="195"/>
      <c r="DA76" s="195"/>
      <c r="DB76" s="195"/>
      <c r="DC76" s="195"/>
      <c r="DD76" s="196"/>
    </row>
    <row r="77" spans="2:108" ht="20.25" customHeight="1">
      <c r="B77" s="45" t="s">
        <v>187</v>
      </c>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4"/>
      <c r="AT77" s="123">
        <v>94039531.3</v>
      </c>
      <c r="AU77" s="124"/>
      <c r="AV77" s="124"/>
      <c r="AW77" s="124"/>
      <c r="AX77" s="124"/>
      <c r="AY77" s="124"/>
      <c r="AZ77" s="124"/>
      <c r="BA77" s="124"/>
      <c r="BB77" s="124"/>
      <c r="BC77" s="124"/>
      <c r="BD77" s="124"/>
      <c r="BE77" s="124"/>
      <c r="BF77" s="124"/>
      <c r="BG77" s="124"/>
      <c r="BH77" s="124"/>
      <c r="BI77" s="124"/>
      <c r="BJ77" s="124"/>
      <c r="BK77" s="124"/>
      <c r="BL77" s="124"/>
      <c r="BM77" s="124"/>
      <c r="BN77" s="125"/>
      <c r="BO77" s="123">
        <v>94039531.3</v>
      </c>
      <c r="BP77" s="124"/>
      <c r="BQ77" s="124"/>
      <c r="BR77" s="124"/>
      <c r="BS77" s="124"/>
      <c r="BT77" s="124"/>
      <c r="BU77" s="124"/>
      <c r="BV77" s="124"/>
      <c r="BW77" s="124"/>
      <c r="BX77" s="124"/>
      <c r="BY77" s="124"/>
      <c r="BZ77" s="124"/>
      <c r="CA77" s="124"/>
      <c r="CB77" s="124"/>
      <c r="CC77" s="124"/>
      <c r="CD77" s="124"/>
      <c r="CE77" s="124"/>
      <c r="CF77" s="124"/>
      <c r="CG77" s="124"/>
      <c r="CH77" s="124"/>
      <c r="CI77" s="125"/>
      <c r="CJ77" s="194">
        <v>100</v>
      </c>
      <c r="CK77" s="195"/>
      <c r="CL77" s="195"/>
      <c r="CM77" s="195"/>
      <c r="CN77" s="195"/>
      <c r="CO77" s="195"/>
      <c r="CP77" s="195"/>
      <c r="CQ77" s="195"/>
      <c r="CR77" s="195"/>
      <c r="CS77" s="195"/>
      <c r="CT77" s="195"/>
      <c r="CU77" s="195"/>
      <c r="CV77" s="195"/>
      <c r="CW77" s="195"/>
      <c r="CX77" s="195"/>
      <c r="CY77" s="195"/>
      <c r="CZ77" s="195"/>
      <c r="DA77" s="195"/>
      <c r="DB77" s="195"/>
      <c r="DC77" s="195"/>
      <c r="DD77" s="196"/>
    </row>
    <row r="78" spans="1:108" ht="18.75" customHeight="1">
      <c r="A78" s="27"/>
      <c r="B78" s="82" t="s">
        <v>43</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3"/>
      <c r="AT78" s="123">
        <f>AT80+AT81</f>
        <v>183451797.13</v>
      </c>
      <c r="AU78" s="124"/>
      <c r="AV78" s="124"/>
      <c r="AW78" s="124"/>
      <c r="AX78" s="124"/>
      <c r="AY78" s="124"/>
      <c r="AZ78" s="124"/>
      <c r="BA78" s="124"/>
      <c r="BB78" s="124"/>
      <c r="BC78" s="124"/>
      <c r="BD78" s="124"/>
      <c r="BE78" s="124"/>
      <c r="BF78" s="124"/>
      <c r="BG78" s="124"/>
      <c r="BH78" s="124"/>
      <c r="BI78" s="124"/>
      <c r="BJ78" s="124"/>
      <c r="BK78" s="124"/>
      <c r="BL78" s="124"/>
      <c r="BM78" s="124"/>
      <c r="BN78" s="125"/>
      <c r="BO78" s="123">
        <f>BO80+BO81</f>
        <v>180801859.16</v>
      </c>
      <c r="BP78" s="124"/>
      <c r="BQ78" s="124"/>
      <c r="BR78" s="124"/>
      <c r="BS78" s="124"/>
      <c r="BT78" s="124"/>
      <c r="BU78" s="124"/>
      <c r="BV78" s="124"/>
      <c r="BW78" s="124"/>
      <c r="BX78" s="124"/>
      <c r="BY78" s="124"/>
      <c r="BZ78" s="124"/>
      <c r="CA78" s="124"/>
      <c r="CB78" s="124"/>
      <c r="CC78" s="124"/>
      <c r="CD78" s="124"/>
      <c r="CE78" s="124"/>
      <c r="CF78" s="124"/>
      <c r="CG78" s="124"/>
      <c r="CH78" s="124"/>
      <c r="CI78" s="125"/>
      <c r="CJ78" s="194">
        <f t="shared" si="0"/>
        <v>98.5555126679287</v>
      </c>
      <c r="CK78" s="195"/>
      <c r="CL78" s="195"/>
      <c r="CM78" s="195"/>
      <c r="CN78" s="195"/>
      <c r="CO78" s="195"/>
      <c r="CP78" s="195"/>
      <c r="CQ78" s="195"/>
      <c r="CR78" s="195"/>
      <c r="CS78" s="195"/>
      <c r="CT78" s="195"/>
      <c r="CU78" s="195"/>
      <c r="CV78" s="195"/>
      <c r="CW78" s="195"/>
      <c r="CX78" s="195"/>
      <c r="CY78" s="195"/>
      <c r="CZ78" s="195"/>
      <c r="DA78" s="195"/>
      <c r="DB78" s="195"/>
      <c r="DC78" s="195"/>
      <c r="DD78" s="196"/>
    </row>
    <row r="79" spans="1:108" ht="15" customHeight="1">
      <c r="A79" s="27"/>
      <c r="B79" s="146" t="s">
        <v>30</v>
      </c>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7"/>
      <c r="AT79" s="123"/>
      <c r="AU79" s="124"/>
      <c r="AV79" s="124"/>
      <c r="AW79" s="124"/>
      <c r="AX79" s="124"/>
      <c r="AY79" s="124"/>
      <c r="AZ79" s="124"/>
      <c r="BA79" s="124"/>
      <c r="BB79" s="124"/>
      <c r="BC79" s="124"/>
      <c r="BD79" s="124"/>
      <c r="BE79" s="124"/>
      <c r="BF79" s="124"/>
      <c r="BG79" s="124"/>
      <c r="BH79" s="124"/>
      <c r="BI79" s="124"/>
      <c r="BJ79" s="124"/>
      <c r="BK79" s="124"/>
      <c r="BL79" s="124"/>
      <c r="BM79" s="124"/>
      <c r="BN79" s="125"/>
      <c r="BO79" s="123"/>
      <c r="BP79" s="124"/>
      <c r="BQ79" s="124"/>
      <c r="BR79" s="124"/>
      <c r="BS79" s="124"/>
      <c r="BT79" s="124"/>
      <c r="BU79" s="124"/>
      <c r="BV79" s="124"/>
      <c r="BW79" s="124"/>
      <c r="BX79" s="124"/>
      <c r="BY79" s="124"/>
      <c r="BZ79" s="124"/>
      <c r="CA79" s="124"/>
      <c r="CB79" s="124"/>
      <c r="CC79" s="124"/>
      <c r="CD79" s="124"/>
      <c r="CE79" s="124"/>
      <c r="CF79" s="124"/>
      <c r="CG79" s="124"/>
      <c r="CH79" s="124"/>
      <c r="CI79" s="125"/>
      <c r="CJ79" s="194"/>
      <c r="CK79" s="195"/>
      <c r="CL79" s="195"/>
      <c r="CM79" s="195"/>
      <c r="CN79" s="195"/>
      <c r="CO79" s="195"/>
      <c r="CP79" s="195"/>
      <c r="CQ79" s="195"/>
      <c r="CR79" s="195"/>
      <c r="CS79" s="195"/>
      <c r="CT79" s="195"/>
      <c r="CU79" s="195"/>
      <c r="CV79" s="195"/>
      <c r="CW79" s="195"/>
      <c r="CX79" s="195"/>
      <c r="CY79" s="195"/>
      <c r="CZ79" s="195"/>
      <c r="DA79" s="195"/>
      <c r="DB79" s="195"/>
      <c r="DC79" s="195"/>
      <c r="DD79" s="196"/>
    </row>
    <row r="80" spans="1:108" ht="18.75" customHeight="1">
      <c r="A80" s="27"/>
      <c r="B80" s="82" t="s">
        <v>44</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3"/>
      <c r="AT80" s="123">
        <v>1677985.66</v>
      </c>
      <c r="AU80" s="124"/>
      <c r="AV80" s="124"/>
      <c r="AW80" s="124"/>
      <c r="AX80" s="124"/>
      <c r="AY80" s="124"/>
      <c r="AZ80" s="124"/>
      <c r="BA80" s="124"/>
      <c r="BB80" s="124"/>
      <c r="BC80" s="124"/>
      <c r="BD80" s="124"/>
      <c r="BE80" s="124"/>
      <c r="BF80" s="124"/>
      <c r="BG80" s="124"/>
      <c r="BH80" s="124"/>
      <c r="BI80" s="124"/>
      <c r="BJ80" s="124"/>
      <c r="BK80" s="124"/>
      <c r="BL80" s="124"/>
      <c r="BM80" s="124"/>
      <c r="BN80" s="125"/>
      <c r="BO80" s="123">
        <v>2355506.16</v>
      </c>
      <c r="BP80" s="124"/>
      <c r="BQ80" s="124"/>
      <c r="BR80" s="124"/>
      <c r="BS80" s="124"/>
      <c r="BT80" s="124"/>
      <c r="BU80" s="124"/>
      <c r="BV80" s="124"/>
      <c r="BW80" s="124"/>
      <c r="BX80" s="124"/>
      <c r="BY80" s="124"/>
      <c r="BZ80" s="124"/>
      <c r="CA80" s="124"/>
      <c r="CB80" s="124"/>
      <c r="CC80" s="124"/>
      <c r="CD80" s="124"/>
      <c r="CE80" s="124"/>
      <c r="CF80" s="124"/>
      <c r="CG80" s="124"/>
      <c r="CH80" s="124"/>
      <c r="CI80" s="125"/>
      <c r="CJ80" s="194">
        <f t="shared" si="0"/>
        <v>140.37701371059396</v>
      </c>
      <c r="CK80" s="195"/>
      <c r="CL80" s="195"/>
      <c r="CM80" s="195"/>
      <c r="CN80" s="195"/>
      <c r="CO80" s="195"/>
      <c r="CP80" s="195"/>
      <c r="CQ80" s="195"/>
      <c r="CR80" s="195"/>
      <c r="CS80" s="195"/>
      <c r="CT80" s="195"/>
      <c r="CU80" s="195"/>
      <c r="CV80" s="195"/>
      <c r="CW80" s="195"/>
      <c r="CX80" s="195"/>
      <c r="CY80" s="195"/>
      <c r="CZ80" s="195"/>
      <c r="DA80" s="195"/>
      <c r="DB80" s="195"/>
      <c r="DC80" s="195"/>
      <c r="DD80" s="196"/>
    </row>
    <row r="81" spans="1:108" ht="20.25" customHeight="1">
      <c r="A81" s="27"/>
      <c r="B81" s="82" t="s">
        <v>45</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3"/>
      <c r="AT81" s="123">
        <v>181773811.47</v>
      </c>
      <c r="AU81" s="124"/>
      <c r="AV81" s="124"/>
      <c r="AW81" s="124"/>
      <c r="AX81" s="124"/>
      <c r="AY81" s="124"/>
      <c r="AZ81" s="124"/>
      <c r="BA81" s="124"/>
      <c r="BB81" s="124"/>
      <c r="BC81" s="124"/>
      <c r="BD81" s="124"/>
      <c r="BE81" s="124"/>
      <c r="BF81" s="124"/>
      <c r="BG81" s="124"/>
      <c r="BH81" s="124"/>
      <c r="BI81" s="124"/>
      <c r="BJ81" s="124"/>
      <c r="BK81" s="124"/>
      <c r="BL81" s="124"/>
      <c r="BM81" s="124"/>
      <c r="BN81" s="125"/>
      <c r="BO81" s="123">
        <v>178446353</v>
      </c>
      <c r="BP81" s="124"/>
      <c r="BQ81" s="124"/>
      <c r="BR81" s="124"/>
      <c r="BS81" s="124"/>
      <c r="BT81" s="124"/>
      <c r="BU81" s="124"/>
      <c r="BV81" s="124"/>
      <c r="BW81" s="124"/>
      <c r="BX81" s="124"/>
      <c r="BY81" s="124"/>
      <c r="BZ81" s="124"/>
      <c r="CA81" s="124"/>
      <c r="CB81" s="124"/>
      <c r="CC81" s="124"/>
      <c r="CD81" s="124"/>
      <c r="CE81" s="124"/>
      <c r="CF81" s="124"/>
      <c r="CG81" s="124"/>
      <c r="CH81" s="124"/>
      <c r="CI81" s="125"/>
      <c r="CJ81" s="194">
        <f t="shared" si="0"/>
        <v>98.16945111999857</v>
      </c>
      <c r="CK81" s="195"/>
      <c r="CL81" s="195"/>
      <c r="CM81" s="195"/>
      <c r="CN81" s="195"/>
      <c r="CO81" s="195"/>
      <c r="CP81" s="195"/>
      <c r="CQ81" s="195"/>
      <c r="CR81" s="195"/>
      <c r="CS81" s="195"/>
      <c r="CT81" s="195"/>
      <c r="CU81" s="195"/>
      <c r="CV81" s="195"/>
      <c r="CW81" s="195"/>
      <c r="CX81" s="195"/>
      <c r="CY81" s="195"/>
      <c r="CZ81" s="195"/>
      <c r="DA81" s="195"/>
      <c r="DB81" s="195"/>
      <c r="DC81" s="195"/>
      <c r="DD81" s="196"/>
    </row>
    <row r="82" spans="1:108" ht="18.75" customHeight="1">
      <c r="A82" s="27"/>
      <c r="B82" s="82" t="s">
        <v>46</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3"/>
      <c r="AT82" s="123">
        <f>AT84+AT85+AT86</f>
        <v>846392.3999999999</v>
      </c>
      <c r="AU82" s="124"/>
      <c r="AV82" s="124"/>
      <c r="AW82" s="124"/>
      <c r="AX82" s="124"/>
      <c r="AY82" s="124"/>
      <c r="AZ82" s="124"/>
      <c r="BA82" s="124"/>
      <c r="BB82" s="124"/>
      <c r="BC82" s="124"/>
      <c r="BD82" s="124"/>
      <c r="BE82" s="124"/>
      <c r="BF82" s="124"/>
      <c r="BG82" s="124"/>
      <c r="BH82" s="124"/>
      <c r="BI82" s="124"/>
      <c r="BJ82" s="124"/>
      <c r="BK82" s="124"/>
      <c r="BL82" s="124"/>
      <c r="BM82" s="124"/>
      <c r="BN82" s="125"/>
      <c r="BO82" s="123">
        <f>BO84+BO85+BO86</f>
        <v>809829.96</v>
      </c>
      <c r="BP82" s="124"/>
      <c r="BQ82" s="124"/>
      <c r="BR82" s="124"/>
      <c r="BS82" s="124"/>
      <c r="BT82" s="124"/>
      <c r="BU82" s="124"/>
      <c r="BV82" s="124"/>
      <c r="BW82" s="124"/>
      <c r="BX82" s="124"/>
      <c r="BY82" s="124"/>
      <c r="BZ82" s="124"/>
      <c r="CA82" s="124"/>
      <c r="CB82" s="124"/>
      <c r="CC82" s="124"/>
      <c r="CD82" s="124"/>
      <c r="CE82" s="124"/>
      <c r="CF82" s="124"/>
      <c r="CG82" s="124"/>
      <c r="CH82" s="124"/>
      <c r="CI82" s="125"/>
      <c r="CJ82" s="194">
        <f t="shared" si="0"/>
        <v>95.68020223243971</v>
      </c>
      <c r="CK82" s="195"/>
      <c r="CL82" s="195"/>
      <c r="CM82" s="195"/>
      <c r="CN82" s="195"/>
      <c r="CO82" s="195"/>
      <c r="CP82" s="195"/>
      <c r="CQ82" s="195"/>
      <c r="CR82" s="195"/>
      <c r="CS82" s="195"/>
      <c r="CT82" s="195"/>
      <c r="CU82" s="195"/>
      <c r="CV82" s="195"/>
      <c r="CW82" s="195"/>
      <c r="CX82" s="195"/>
      <c r="CY82" s="195"/>
      <c r="CZ82" s="195"/>
      <c r="DA82" s="195"/>
      <c r="DB82" s="195"/>
      <c r="DC82" s="195"/>
      <c r="DD82" s="196"/>
    </row>
    <row r="83" spans="1:108" ht="15" customHeight="1">
      <c r="A83" s="27"/>
      <c r="B83" s="146" t="s">
        <v>30</v>
      </c>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7"/>
      <c r="AT83" s="123"/>
      <c r="AU83" s="124"/>
      <c r="AV83" s="124"/>
      <c r="AW83" s="124"/>
      <c r="AX83" s="124"/>
      <c r="AY83" s="124"/>
      <c r="AZ83" s="124"/>
      <c r="BA83" s="124"/>
      <c r="BB83" s="124"/>
      <c r="BC83" s="124"/>
      <c r="BD83" s="124"/>
      <c r="BE83" s="124"/>
      <c r="BF83" s="124"/>
      <c r="BG83" s="124"/>
      <c r="BH83" s="124"/>
      <c r="BI83" s="124"/>
      <c r="BJ83" s="124"/>
      <c r="BK83" s="124"/>
      <c r="BL83" s="124"/>
      <c r="BM83" s="124"/>
      <c r="BN83" s="125"/>
      <c r="BO83" s="123"/>
      <c r="BP83" s="124"/>
      <c r="BQ83" s="124"/>
      <c r="BR83" s="124"/>
      <c r="BS83" s="124"/>
      <c r="BT83" s="124"/>
      <c r="BU83" s="124"/>
      <c r="BV83" s="124"/>
      <c r="BW83" s="124"/>
      <c r="BX83" s="124"/>
      <c r="BY83" s="124"/>
      <c r="BZ83" s="124"/>
      <c r="CA83" s="124"/>
      <c r="CB83" s="124"/>
      <c r="CC83" s="124"/>
      <c r="CD83" s="124"/>
      <c r="CE83" s="124"/>
      <c r="CF83" s="124"/>
      <c r="CG83" s="124"/>
      <c r="CH83" s="124"/>
      <c r="CI83" s="125"/>
      <c r="CJ83" s="194"/>
      <c r="CK83" s="195"/>
      <c r="CL83" s="195"/>
      <c r="CM83" s="195"/>
      <c r="CN83" s="195"/>
      <c r="CO83" s="195"/>
      <c r="CP83" s="195"/>
      <c r="CQ83" s="195"/>
      <c r="CR83" s="195"/>
      <c r="CS83" s="195"/>
      <c r="CT83" s="195"/>
      <c r="CU83" s="195"/>
      <c r="CV83" s="195"/>
      <c r="CW83" s="195"/>
      <c r="CX83" s="195"/>
      <c r="CY83" s="195"/>
      <c r="CZ83" s="195"/>
      <c r="DA83" s="195"/>
      <c r="DB83" s="195"/>
      <c r="DC83" s="195"/>
      <c r="DD83" s="196"/>
    </row>
    <row r="84" spans="1:108" ht="18.75">
      <c r="A84" s="27"/>
      <c r="B84" s="68" t="s">
        <v>47</v>
      </c>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9"/>
      <c r="AT84" s="123">
        <v>236066.49</v>
      </c>
      <c r="AU84" s="124"/>
      <c r="AV84" s="124"/>
      <c r="AW84" s="124"/>
      <c r="AX84" s="124"/>
      <c r="AY84" s="124"/>
      <c r="AZ84" s="124"/>
      <c r="BA84" s="124"/>
      <c r="BB84" s="124"/>
      <c r="BC84" s="124"/>
      <c r="BD84" s="124"/>
      <c r="BE84" s="124"/>
      <c r="BF84" s="124"/>
      <c r="BG84" s="124"/>
      <c r="BH84" s="124"/>
      <c r="BI84" s="124"/>
      <c r="BJ84" s="124"/>
      <c r="BK84" s="124"/>
      <c r="BL84" s="124"/>
      <c r="BM84" s="124"/>
      <c r="BN84" s="125"/>
      <c r="BO84" s="123">
        <v>755904.61</v>
      </c>
      <c r="BP84" s="124"/>
      <c r="BQ84" s="124"/>
      <c r="BR84" s="124"/>
      <c r="BS84" s="124"/>
      <c r="BT84" s="124"/>
      <c r="BU84" s="124"/>
      <c r="BV84" s="124"/>
      <c r="BW84" s="124"/>
      <c r="BX84" s="124"/>
      <c r="BY84" s="124"/>
      <c r="BZ84" s="124"/>
      <c r="CA84" s="124"/>
      <c r="CB84" s="124"/>
      <c r="CC84" s="124"/>
      <c r="CD84" s="124"/>
      <c r="CE84" s="124"/>
      <c r="CF84" s="124"/>
      <c r="CG84" s="124"/>
      <c r="CH84" s="124"/>
      <c r="CI84" s="125"/>
      <c r="CJ84" s="194">
        <f t="shared" si="0"/>
        <v>320.2083489274568</v>
      </c>
      <c r="CK84" s="195"/>
      <c r="CL84" s="195"/>
      <c r="CM84" s="195"/>
      <c r="CN84" s="195"/>
      <c r="CO84" s="195"/>
      <c r="CP84" s="195"/>
      <c r="CQ84" s="195"/>
      <c r="CR84" s="195"/>
      <c r="CS84" s="195"/>
      <c r="CT84" s="195"/>
      <c r="CU84" s="195"/>
      <c r="CV84" s="195"/>
      <c r="CW84" s="195"/>
      <c r="CX84" s="195"/>
      <c r="CY84" s="195"/>
      <c r="CZ84" s="195"/>
      <c r="DA84" s="195"/>
      <c r="DB84" s="195"/>
      <c r="DC84" s="195"/>
      <c r="DD84" s="196"/>
    </row>
    <row r="85" spans="1:108" ht="21" customHeight="1">
      <c r="A85" s="27"/>
      <c r="B85" s="82" t="s">
        <v>48</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3"/>
      <c r="AT85" s="123">
        <v>581984.44</v>
      </c>
      <c r="AU85" s="124"/>
      <c r="AV85" s="124"/>
      <c r="AW85" s="124"/>
      <c r="AX85" s="124"/>
      <c r="AY85" s="124"/>
      <c r="AZ85" s="124"/>
      <c r="BA85" s="124"/>
      <c r="BB85" s="124"/>
      <c r="BC85" s="124"/>
      <c r="BD85" s="124"/>
      <c r="BE85" s="124"/>
      <c r="BF85" s="124"/>
      <c r="BG85" s="124"/>
      <c r="BH85" s="124"/>
      <c r="BI85" s="124"/>
      <c r="BJ85" s="124"/>
      <c r="BK85" s="124"/>
      <c r="BL85" s="124"/>
      <c r="BM85" s="124"/>
      <c r="BN85" s="125"/>
      <c r="BO85" s="123">
        <v>3505.35</v>
      </c>
      <c r="BP85" s="124"/>
      <c r="BQ85" s="124"/>
      <c r="BR85" s="124"/>
      <c r="BS85" s="124"/>
      <c r="BT85" s="124"/>
      <c r="BU85" s="124"/>
      <c r="BV85" s="124"/>
      <c r="BW85" s="124"/>
      <c r="BX85" s="124"/>
      <c r="BY85" s="124"/>
      <c r="BZ85" s="124"/>
      <c r="CA85" s="124"/>
      <c r="CB85" s="124"/>
      <c r="CC85" s="124"/>
      <c r="CD85" s="124"/>
      <c r="CE85" s="124"/>
      <c r="CF85" s="124"/>
      <c r="CG85" s="124"/>
      <c r="CH85" s="124"/>
      <c r="CI85" s="125"/>
      <c r="CJ85" s="194">
        <f t="shared" si="0"/>
        <v>0.6023099174266584</v>
      </c>
      <c r="CK85" s="195"/>
      <c r="CL85" s="195"/>
      <c r="CM85" s="195"/>
      <c r="CN85" s="195"/>
      <c r="CO85" s="195"/>
      <c r="CP85" s="195"/>
      <c r="CQ85" s="195"/>
      <c r="CR85" s="195"/>
      <c r="CS85" s="195"/>
      <c r="CT85" s="195"/>
      <c r="CU85" s="195"/>
      <c r="CV85" s="195"/>
      <c r="CW85" s="195"/>
      <c r="CX85" s="195"/>
      <c r="CY85" s="195"/>
      <c r="CZ85" s="195"/>
      <c r="DA85" s="195"/>
      <c r="DB85" s="195"/>
      <c r="DC85" s="195"/>
      <c r="DD85" s="196"/>
    </row>
    <row r="86" spans="1:108" ht="22.5" customHeight="1">
      <c r="A86" s="27"/>
      <c r="B86" s="82" t="s">
        <v>49</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3"/>
      <c r="AT86" s="123">
        <v>28341.47</v>
      </c>
      <c r="AU86" s="124"/>
      <c r="AV86" s="124"/>
      <c r="AW86" s="124"/>
      <c r="AX86" s="124"/>
      <c r="AY86" s="124"/>
      <c r="AZ86" s="124"/>
      <c r="BA86" s="124"/>
      <c r="BB86" s="124"/>
      <c r="BC86" s="124"/>
      <c r="BD86" s="124"/>
      <c r="BE86" s="124"/>
      <c r="BF86" s="124"/>
      <c r="BG86" s="124"/>
      <c r="BH86" s="124"/>
      <c r="BI86" s="124"/>
      <c r="BJ86" s="124"/>
      <c r="BK86" s="124"/>
      <c r="BL86" s="124"/>
      <c r="BM86" s="124"/>
      <c r="BN86" s="125"/>
      <c r="BO86" s="123">
        <v>50420</v>
      </c>
      <c r="BP86" s="124"/>
      <c r="BQ86" s="124"/>
      <c r="BR86" s="124"/>
      <c r="BS86" s="124"/>
      <c r="BT86" s="124"/>
      <c r="BU86" s="124"/>
      <c r="BV86" s="124"/>
      <c r="BW86" s="124"/>
      <c r="BX86" s="124"/>
      <c r="BY86" s="124"/>
      <c r="BZ86" s="124"/>
      <c r="CA86" s="124"/>
      <c r="CB86" s="124"/>
      <c r="CC86" s="124"/>
      <c r="CD86" s="124"/>
      <c r="CE86" s="124"/>
      <c r="CF86" s="124"/>
      <c r="CG86" s="124"/>
      <c r="CH86" s="124"/>
      <c r="CI86" s="125"/>
      <c r="CJ86" s="194">
        <f>BO86/AT86*100</f>
        <v>177.90185195051632</v>
      </c>
      <c r="CK86" s="195"/>
      <c r="CL86" s="195"/>
      <c r="CM86" s="195"/>
      <c r="CN86" s="195"/>
      <c r="CO86" s="195"/>
      <c r="CP86" s="195"/>
      <c r="CQ86" s="195"/>
      <c r="CR86" s="195"/>
      <c r="CS86" s="195"/>
      <c r="CT86" s="195"/>
      <c r="CU86" s="195"/>
      <c r="CV86" s="195"/>
      <c r="CW86" s="195"/>
      <c r="CX86" s="195"/>
      <c r="CY86" s="195"/>
      <c r="CZ86" s="195"/>
      <c r="DA86" s="195"/>
      <c r="DB86" s="195"/>
      <c r="DC86" s="195"/>
      <c r="DD86" s="196"/>
    </row>
    <row r="87" spans="1:108" ht="1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row>
    <row r="88" spans="1:108" ht="18.75">
      <c r="A88" s="28" t="s">
        <v>50</v>
      </c>
      <c r="B88" s="7"/>
      <c r="C88" s="7"/>
      <c r="D88" s="7"/>
      <c r="E88" s="7"/>
      <c r="F88" s="7"/>
      <c r="G88" s="7"/>
      <c r="H88" s="7"/>
      <c r="I88" s="7"/>
      <c r="J88" s="7"/>
      <c r="K88" s="7"/>
      <c r="L88" s="7"/>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row>
    <row r="89" spans="1:108" ht="15" customHeight="1">
      <c r="A89" s="14" t="s">
        <v>51</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row>
    <row r="90" spans="1:108" ht="15" customHeight="1">
      <c r="A90" s="29" t="s">
        <v>176</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30"/>
      <c r="AH90" s="145">
        <v>0</v>
      </c>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6" t="s">
        <v>52</v>
      </c>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row>
    <row r="91" spans="1:108" ht="18.75" customHeight="1">
      <c r="A91" s="29" t="s">
        <v>177</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145">
        <v>0</v>
      </c>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6" t="s">
        <v>52</v>
      </c>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row>
    <row r="92" spans="1:108" ht="15" customHeight="1">
      <c r="A92" s="14" t="s">
        <v>53</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row>
    <row r="93" spans="1:108" ht="21.75" customHeight="1">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c r="CR93" s="144"/>
      <c r="CS93" s="144"/>
      <c r="CT93" s="144"/>
      <c r="CU93" s="144"/>
      <c r="CV93" s="144"/>
      <c r="CW93" s="144"/>
      <c r="CX93" s="144"/>
      <c r="CY93" s="144"/>
      <c r="CZ93" s="144"/>
      <c r="DA93" s="144"/>
      <c r="DB93" s="144"/>
      <c r="DC93" s="144"/>
      <c r="DD93" s="144"/>
    </row>
    <row r="94" spans="1:108" ht="18.75">
      <c r="A94" s="14" t="s">
        <v>54</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row>
    <row r="95" spans="1:108" ht="18" customHeight="1">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C95" s="144"/>
      <c r="DD95" s="144"/>
    </row>
    <row r="96" spans="1:108" ht="39" customHeight="1">
      <c r="A96" s="151" t="s">
        <v>111</v>
      </c>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c r="CA96" s="151"/>
      <c r="CB96" s="151"/>
      <c r="CC96" s="151"/>
      <c r="CD96" s="151"/>
      <c r="CE96" s="151"/>
      <c r="CF96" s="151"/>
      <c r="CG96" s="151"/>
      <c r="CH96" s="151"/>
      <c r="CI96" s="151"/>
      <c r="CJ96" s="151"/>
      <c r="CK96" s="151"/>
      <c r="CL96" s="151"/>
      <c r="CM96" s="151"/>
      <c r="CN96" s="151"/>
      <c r="CO96" s="151"/>
      <c r="CP96" s="151"/>
      <c r="CQ96" s="151"/>
      <c r="CR96" s="151"/>
      <c r="CS96" s="151"/>
      <c r="CT96" s="151"/>
      <c r="CU96" s="151"/>
      <c r="CV96" s="151"/>
      <c r="CW96" s="151"/>
      <c r="CX96" s="151"/>
      <c r="CY96" s="151"/>
      <c r="CZ96" s="151"/>
      <c r="DA96" s="151"/>
      <c r="DB96" s="151"/>
      <c r="DC96" s="151"/>
      <c r="DD96" s="151"/>
    </row>
    <row r="97" spans="1:108" ht="15" customHeight="1">
      <c r="A97" s="78"/>
      <c r="B97" s="78"/>
      <c r="C97" s="78"/>
      <c r="D97" s="78"/>
      <c r="E97" s="78"/>
      <c r="F97" s="78"/>
      <c r="G97" s="78"/>
      <c r="H97" s="78"/>
      <c r="I97" s="78"/>
      <c r="J97" s="78"/>
      <c r="K97" s="78"/>
      <c r="L97" s="78"/>
      <c r="M97" s="78"/>
      <c r="N97" s="78"/>
      <c r="O97" s="78"/>
      <c r="P97" s="78"/>
      <c r="Q97" s="78"/>
      <c r="R97" s="78"/>
      <c r="S97" s="78"/>
      <c r="T97" s="78"/>
      <c r="U97" s="78"/>
      <c r="V97" s="78"/>
      <c r="W97" s="78"/>
      <c r="X97" s="6" t="s">
        <v>52</v>
      </c>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row>
    <row r="98" spans="1:108" ht="18.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row>
    <row r="99" spans="1:108" ht="18.75">
      <c r="A99" s="224" t="s">
        <v>55</v>
      </c>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24"/>
      <c r="BG99" s="224"/>
      <c r="BH99" s="224"/>
      <c r="BI99" s="224"/>
      <c r="BJ99" s="224"/>
      <c r="BK99" s="224"/>
      <c r="BL99" s="224"/>
      <c r="BM99" s="224"/>
      <c r="BN99" s="224"/>
      <c r="BO99" s="224"/>
      <c r="BP99" s="224"/>
      <c r="BQ99" s="224"/>
      <c r="BR99" s="224"/>
      <c r="BS99" s="224"/>
      <c r="BT99" s="224"/>
      <c r="BU99" s="224"/>
      <c r="BV99" s="224"/>
      <c r="BW99" s="224"/>
      <c r="BX99" s="224"/>
      <c r="BY99" s="224"/>
      <c r="BZ99" s="224"/>
      <c r="CA99" s="224"/>
      <c r="CB99" s="224"/>
      <c r="CC99" s="224"/>
      <c r="CD99" s="224"/>
      <c r="CE99" s="224"/>
      <c r="CF99" s="224"/>
      <c r="CG99" s="224"/>
      <c r="CH99" s="224"/>
      <c r="CI99" s="224"/>
      <c r="CJ99" s="224"/>
      <c r="CK99" s="224"/>
      <c r="CL99" s="224"/>
      <c r="CM99" s="224"/>
      <c r="CN99" s="224"/>
      <c r="CO99" s="224"/>
      <c r="CP99" s="224"/>
      <c r="CQ99" s="224"/>
      <c r="CR99" s="224"/>
      <c r="CS99" s="224"/>
      <c r="CT99" s="224"/>
      <c r="CU99" s="224"/>
      <c r="CV99" s="224"/>
      <c r="CW99" s="224"/>
      <c r="CX99" s="224"/>
      <c r="CY99" s="224"/>
      <c r="CZ99" s="224"/>
      <c r="DA99" s="224"/>
      <c r="DB99" s="224"/>
      <c r="DC99" s="224"/>
      <c r="DD99" s="224"/>
    </row>
    <row r="100" spans="1:108" ht="13.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row>
    <row r="101" spans="1:108" ht="38.25" customHeight="1">
      <c r="A101" s="225" t="s">
        <v>1</v>
      </c>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7"/>
      <c r="Z101" s="225" t="s">
        <v>62</v>
      </c>
      <c r="AA101" s="226"/>
      <c r="AB101" s="226"/>
      <c r="AC101" s="226"/>
      <c r="AD101" s="226"/>
      <c r="AE101" s="226"/>
      <c r="AF101" s="226"/>
      <c r="AG101" s="226"/>
      <c r="AH101" s="226"/>
      <c r="AI101" s="226"/>
      <c r="AJ101" s="226"/>
      <c r="AK101" s="226"/>
      <c r="AL101" s="227"/>
      <c r="AM101" s="234" t="s">
        <v>56</v>
      </c>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6"/>
      <c r="BV101" s="234" t="s">
        <v>58</v>
      </c>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S101" s="235"/>
      <c r="CT101" s="235"/>
      <c r="CU101" s="235"/>
      <c r="CV101" s="235"/>
      <c r="CW101" s="235"/>
      <c r="CX101" s="235"/>
      <c r="CY101" s="235"/>
      <c r="CZ101" s="235"/>
      <c r="DA101" s="235"/>
      <c r="DB101" s="235"/>
      <c r="DC101" s="235"/>
      <c r="DD101" s="236"/>
    </row>
    <row r="102" spans="1:108" ht="18.75" customHeight="1">
      <c r="A102" s="228"/>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30"/>
      <c r="Z102" s="228"/>
      <c r="AA102" s="229"/>
      <c r="AB102" s="229"/>
      <c r="AC102" s="229"/>
      <c r="AD102" s="229"/>
      <c r="AE102" s="229"/>
      <c r="AF102" s="229"/>
      <c r="AG102" s="229"/>
      <c r="AH102" s="229"/>
      <c r="AI102" s="229"/>
      <c r="AJ102" s="229"/>
      <c r="AK102" s="229"/>
      <c r="AL102" s="230"/>
      <c r="AM102" s="225" t="s">
        <v>120</v>
      </c>
      <c r="AN102" s="226"/>
      <c r="AO102" s="226"/>
      <c r="AP102" s="226"/>
      <c r="AQ102" s="226"/>
      <c r="AR102" s="226"/>
      <c r="AS102" s="226"/>
      <c r="AT102" s="226"/>
      <c r="AU102" s="226"/>
      <c r="AV102" s="226"/>
      <c r="AW102" s="227"/>
      <c r="AX102" s="234" t="s">
        <v>57</v>
      </c>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6"/>
      <c r="BV102" s="225" t="s">
        <v>120</v>
      </c>
      <c r="BW102" s="226"/>
      <c r="BX102" s="226"/>
      <c r="BY102" s="226"/>
      <c r="BZ102" s="226"/>
      <c r="CA102" s="226"/>
      <c r="CB102" s="226"/>
      <c r="CC102" s="226"/>
      <c r="CD102" s="226"/>
      <c r="CE102" s="226"/>
      <c r="CF102" s="227"/>
      <c r="CG102" s="234" t="s">
        <v>57</v>
      </c>
      <c r="CH102" s="235"/>
      <c r="CI102" s="235"/>
      <c r="CJ102" s="235"/>
      <c r="CK102" s="235"/>
      <c r="CL102" s="235"/>
      <c r="CM102" s="235"/>
      <c r="CN102" s="235"/>
      <c r="CO102" s="235"/>
      <c r="CP102" s="235"/>
      <c r="CQ102" s="235"/>
      <c r="CR102" s="235"/>
      <c r="CS102" s="235"/>
      <c r="CT102" s="235"/>
      <c r="CU102" s="235"/>
      <c r="CV102" s="235"/>
      <c r="CW102" s="235"/>
      <c r="CX102" s="235"/>
      <c r="CY102" s="235"/>
      <c r="CZ102" s="235"/>
      <c r="DA102" s="235"/>
      <c r="DB102" s="235"/>
      <c r="DC102" s="235"/>
      <c r="DD102" s="236"/>
    </row>
    <row r="103" spans="1:108" ht="148.5" customHeight="1">
      <c r="A103" s="231"/>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3"/>
      <c r="Z103" s="231"/>
      <c r="AA103" s="232"/>
      <c r="AB103" s="232"/>
      <c r="AC103" s="232"/>
      <c r="AD103" s="232"/>
      <c r="AE103" s="232"/>
      <c r="AF103" s="232"/>
      <c r="AG103" s="232"/>
      <c r="AH103" s="232"/>
      <c r="AI103" s="232"/>
      <c r="AJ103" s="232"/>
      <c r="AK103" s="232"/>
      <c r="AL103" s="233"/>
      <c r="AM103" s="231"/>
      <c r="AN103" s="232"/>
      <c r="AO103" s="232"/>
      <c r="AP103" s="232"/>
      <c r="AQ103" s="232"/>
      <c r="AR103" s="232"/>
      <c r="AS103" s="232"/>
      <c r="AT103" s="232"/>
      <c r="AU103" s="232"/>
      <c r="AV103" s="232"/>
      <c r="AW103" s="233"/>
      <c r="AX103" s="234" t="s">
        <v>63</v>
      </c>
      <c r="AY103" s="235"/>
      <c r="AZ103" s="235"/>
      <c r="BA103" s="235"/>
      <c r="BB103" s="235"/>
      <c r="BC103" s="235"/>
      <c r="BD103" s="235"/>
      <c r="BE103" s="235"/>
      <c r="BF103" s="235"/>
      <c r="BG103" s="235"/>
      <c r="BH103" s="235"/>
      <c r="BI103" s="236"/>
      <c r="BJ103" s="234" t="s">
        <v>64</v>
      </c>
      <c r="BK103" s="235"/>
      <c r="BL103" s="235"/>
      <c r="BM103" s="235"/>
      <c r="BN103" s="235"/>
      <c r="BO103" s="235"/>
      <c r="BP103" s="235"/>
      <c r="BQ103" s="235"/>
      <c r="BR103" s="235"/>
      <c r="BS103" s="235"/>
      <c r="BT103" s="235"/>
      <c r="BU103" s="236"/>
      <c r="BV103" s="231"/>
      <c r="BW103" s="232"/>
      <c r="BX103" s="232"/>
      <c r="BY103" s="232"/>
      <c r="BZ103" s="232"/>
      <c r="CA103" s="232"/>
      <c r="CB103" s="232"/>
      <c r="CC103" s="232"/>
      <c r="CD103" s="232"/>
      <c r="CE103" s="232"/>
      <c r="CF103" s="233"/>
      <c r="CG103" s="234" t="s">
        <v>63</v>
      </c>
      <c r="CH103" s="235"/>
      <c r="CI103" s="235"/>
      <c r="CJ103" s="235"/>
      <c r="CK103" s="235"/>
      <c r="CL103" s="235"/>
      <c r="CM103" s="235"/>
      <c r="CN103" s="235"/>
      <c r="CO103" s="235"/>
      <c r="CP103" s="235"/>
      <c r="CQ103" s="235"/>
      <c r="CR103" s="236"/>
      <c r="CS103" s="234" t="s">
        <v>64</v>
      </c>
      <c r="CT103" s="235"/>
      <c r="CU103" s="235"/>
      <c r="CV103" s="235"/>
      <c r="CW103" s="235"/>
      <c r="CX103" s="235"/>
      <c r="CY103" s="235"/>
      <c r="CZ103" s="235"/>
      <c r="DA103" s="235"/>
      <c r="DB103" s="235"/>
      <c r="DC103" s="235"/>
      <c r="DD103" s="236"/>
    </row>
    <row r="104" spans="1:108" ht="18.75">
      <c r="A104" s="48"/>
      <c r="B104" s="237" t="s">
        <v>60</v>
      </c>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8"/>
      <c r="Z104" s="239"/>
      <c r="AA104" s="240"/>
      <c r="AB104" s="240"/>
      <c r="AC104" s="240"/>
      <c r="AD104" s="240"/>
      <c r="AE104" s="240"/>
      <c r="AF104" s="240"/>
      <c r="AG104" s="240"/>
      <c r="AH104" s="240"/>
      <c r="AI104" s="240"/>
      <c r="AJ104" s="240"/>
      <c r="AK104" s="240"/>
      <c r="AL104" s="241"/>
      <c r="AM104" s="242">
        <f>AM106+AM107+AM109</f>
        <v>100870410.9</v>
      </c>
      <c r="AN104" s="243"/>
      <c r="AO104" s="243"/>
      <c r="AP104" s="243"/>
      <c r="AQ104" s="243"/>
      <c r="AR104" s="243"/>
      <c r="AS104" s="243"/>
      <c r="AT104" s="243"/>
      <c r="AU104" s="243"/>
      <c r="AV104" s="243"/>
      <c r="AW104" s="244"/>
      <c r="AX104" s="242">
        <f>AM104</f>
        <v>100870410.9</v>
      </c>
      <c r="AY104" s="243"/>
      <c r="AZ104" s="243"/>
      <c r="BA104" s="243"/>
      <c r="BB104" s="243"/>
      <c r="BC104" s="243"/>
      <c r="BD104" s="243"/>
      <c r="BE104" s="243"/>
      <c r="BF104" s="243"/>
      <c r="BG104" s="243"/>
      <c r="BH104" s="243"/>
      <c r="BI104" s="244"/>
      <c r="BJ104" s="242"/>
      <c r="BK104" s="243"/>
      <c r="BL104" s="243"/>
      <c r="BM104" s="243"/>
      <c r="BN104" s="243"/>
      <c r="BO104" s="243"/>
      <c r="BP104" s="243"/>
      <c r="BQ104" s="243"/>
      <c r="BR104" s="243"/>
      <c r="BS104" s="243"/>
      <c r="BT104" s="243"/>
      <c r="BU104" s="244"/>
      <c r="BV104" s="242">
        <f>BV106+BV107+BV109</f>
        <v>99798806.14</v>
      </c>
      <c r="BW104" s="243"/>
      <c r="BX104" s="243"/>
      <c r="BY104" s="243"/>
      <c r="BZ104" s="243"/>
      <c r="CA104" s="243"/>
      <c r="CB104" s="243"/>
      <c r="CC104" s="243"/>
      <c r="CD104" s="243"/>
      <c r="CE104" s="243"/>
      <c r="CF104" s="244"/>
      <c r="CG104" s="242">
        <f>BV104</f>
        <v>99798806.14</v>
      </c>
      <c r="CH104" s="243"/>
      <c r="CI104" s="243"/>
      <c r="CJ104" s="243"/>
      <c r="CK104" s="243"/>
      <c r="CL104" s="243"/>
      <c r="CM104" s="243"/>
      <c r="CN104" s="243"/>
      <c r="CO104" s="243"/>
      <c r="CP104" s="243"/>
      <c r="CQ104" s="243"/>
      <c r="CR104" s="244"/>
      <c r="CS104" s="245"/>
      <c r="CT104" s="246"/>
      <c r="CU104" s="246"/>
      <c r="CV104" s="246"/>
      <c r="CW104" s="246"/>
      <c r="CX104" s="246"/>
      <c r="CY104" s="246"/>
      <c r="CZ104" s="246"/>
      <c r="DA104" s="246"/>
      <c r="DB104" s="246"/>
      <c r="DC104" s="246"/>
      <c r="DD104" s="247"/>
    </row>
    <row r="105" spans="1:108" ht="18.75">
      <c r="A105" s="49"/>
      <c r="B105" s="248" t="s">
        <v>61</v>
      </c>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9"/>
      <c r="Z105" s="250"/>
      <c r="AA105" s="251"/>
      <c r="AB105" s="251"/>
      <c r="AC105" s="251"/>
      <c r="AD105" s="251"/>
      <c r="AE105" s="251"/>
      <c r="AF105" s="251"/>
      <c r="AG105" s="251"/>
      <c r="AH105" s="251"/>
      <c r="AI105" s="251"/>
      <c r="AJ105" s="251"/>
      <c r="AK105" s="251"/>
      <c r="AL105" s="252"/>
      <c r="AM105" s="253"/>
      <c r="AN105" s="254"/>
      <c r="AO105" s="254"/>
      <c r="AP105" s="254"/>
      <c r="AQ105" s="254"/>
      <c r="AR105" s="254"/>
      <c r="AS105" s="254"/>
      <c r="AT105" s="254"/>
      <c r="AU105" s="254"/>
      <c r="AV105" s="254"/>
      <c r="AW105" s="255"/>
      <c r="AX105" s="253"/>
      <c r="AY105" s="254"/>
      <c r="AZ105" s="254"/>
      <c r="BA105" s="254"/>
      <c r="BB105" s="254"/>
      <c r="BC105" s="254"/>
      <c r="BD105" s="254"/>
      <c r="BE105" s="254"/>
      <c r="BF105" s="254"/>
      <c r="BG105" s="254"/>
      <c r="BH105" s="254"/>
      <c r="BI105" s="255"/>
      <c r="BJ105" s="253"/>
      <c r="BK105" s="254"/>
      <c r="BL105" s="254"/>
      <c r="BM105" s="254"/>
      <c r="BN105" s="254"/>
      <c r="BO105" s="254"/>
      <c r="BP105" s="254"/>
      <c r="BQ105" s="254"/>
      <c r="BR105" s="254"/>
      <c r="BS105" s="254"/>
      <c r="BT105" s="254"/>
      <c r="BU105" s="255"/>
      <c r="BV105" s="253"/>
      <c r="BW105" s="254"/>
      <c r="BX105" s="254"/>
      <c r="BY105" s="254"/>
      <c r="BZ105" s="254"/>
      <c r="CA105" s="254"/>
      <c r="CB105" s="254"/>
      <c r="CC105" s="254"/>
      <c r="CD105" s="254"/>
      <c r="CE105" s="254"/>
      <c r="CF105" s="255"/>
      <c r="CG105" s="253"/>
      <c r="CH105" s="254"/>
      <c r="CI105" s="254"/>
      <c r="CJ105" s="254"/>
      <c r="CK105" s="254"/>
      <c r="CL105" s="254"/>
      <c r="CM105" s="254"/>
      <c r="CN105" s="254"/>
      <c r="CO105" s="254"/>
      <c r="CP105" s="254"/>
      <c r="CQ105" s="254"/>
      <c r="CR105" s="255"/>
      <c r="CS105" s="253"/>
      <c r="CT105" s="254"/>
      <c r="CU105" s="254"/>
      <c r="CV105" s="254"/>
      <c r="CW105" s="254"/>
      <c r="CX105" s="254"/>
      <c r="CY105" s="254"/>
      <c r="CZ105" s="254"/>
      <c r="DA105" s="254"/>
      <c r="DB105" s="254"/>
      <c r="DC105" s="254"/>
      <c r="DD105" s="255"/>
    </row>
    <row r="106" spans="1:108" ht="69.75" customHeight="1">
      <c r="A106" s="49"/>
      <c r="B106" s="256" t="s">
        <v>66</v>
      </c>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7"/>
      <c r="Z106" s="258" t="s">
        <v>65</v>
      </c>
      <c r="AA106" s="259"/>
      <c r="AB106" s="259"/>
      <c r="AC106" s="259"/>
      <c r="AD106" s="259"/>
      <c r="AE106" s="259"/>
      <c r="AF106" s="259"/>
      <c r="AG106" s="259"/>
      <c r="AH106" s="259"/>
      <c r="AI106" s="259"/>
      <c r="AJ106" s="259"/>
      <c r="AK106" s="259"/>
      <c r="AL106" s="260"/>
      <c r="AM106" s="261">
        <v>89434684.39</v>
      </c>
      <c r="AN106" s="262"/>
      <c r="AO106" s="262"/>
      <c r="AP106" s="262"/>
      <c r="AQ106" s="262"/>
      <c r="AR106" s="262"/>
      <c r="AS106" s="262"/>
      <c r="AT106" s="262"/>
      <c r="AU106" s="262"/>
      <c r="AV106" s="262"/>
      <c r="AW106" s="263"/>
      <c r="AX106" s="261">
        <f>AM106</f>
        <v>89434684.39</v>
      </c>
      <c r="AY106" s="262"/>
      <c r="AZ106" s="262"/>
      <c r="BA106" s="262"/>
      <c r="BB106" s="262"/>
      <c r="BC106" s="262"/>
      <c r="BD106" s="262"/>
      <c r="BE106" s="262"/>
      <c r="BF106" s="262"/>
      <c r="BG106" s="262"/>
      <c r="BH106" s="262"/>
      <c r="BI106" s="263"/>
      <c r="BJ106" s="261"/>
      <c r="BK106" s="262"/>
      <c r="BL106" s="262"/>
      <c r="BM106" s="262"/>
      <c r="BN106" s="262"/>
      <c r="BO106" s="262"/>
      <c r="BP106" s="262"/>
      <c r="BQ106" s="262"/>
      <c r="BR106" s="262"/>
      <c r="BS106" s="262"/>
      <c r="BT106" s="262"/>
      <c r="BU106" s="263"/>
      <c r="BV106" s="261">
        <v>89434684.39</v>
      </c>
      <c r="BW106" s="262"/>
      <c r="BX106" s="262"/>
      <c r="BY106" s="262"/>
      <c r="BZ106" s="262"/>
      <c r="CA106" s="262"/>
      <c r="CB106" s="262"/>
      <c r="CC106" s="262"/>
      <c r="CD106" s="262"/>
      <c r="CE106" s="262"/>
      <c r="CF106" s="263"/>
      <c r="CG106" s="261">
        <f>BV106</f>
        <v>89434684.39</v>
      </c>
      <c r="CH106" s="262"/>
      <c r="CI106" s="262"/>
      <c r="CJ106" s="262"/>
      <c r="CK106" s="262"/>
      <c r="CL106" s="262"/>
      <c r="CM106" s="262"/>
      <c r="CN106" s="262"/>
      <c r="CO106" s="262"/>
      <c r="CP106" s="262"/>
      <c r="CQ106" s="262"/>
      <c r="CR106" s="263"/>
      <c r="CS106" s="253"/>
      <c r="CT106" s="254"/>
      <c r="CU106" s="254"/>
      <c r="CV106" s="254"/>
      <c r="CW106" s="254"/>
      <c r="CX106" s="254"/>
      <c r="CY106" s="254"/>
      <c r="CZ106" s="254"/>
      <c r="DA106" s="254"/>
      <c r="DB106" s="254"/>
      <c r="DC106" s="254"/>
      <c r="DD106" s="255"/>
    </row>
    <row r="107" spans="1:108" ht="30.75" customHeight="1">
      <c r="A107" s="49"/>
      <c r="B107" s="256" t="s">
        <v>121</v>
      </c>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7"/>
      <c r="Z107" s="258" t="s">
        <v>65</v>
      </c>
      <c r="AA107" s="259"/>
      <c r="AB107" s="259"/>
      <c r="AC107" s="259"/>
      <c r="AD107" s="259"/>
      <c r="AE107" s="259"/>
      <c r="AF107" s="259"/>
      <c r="AG107" s="259"/>
      <c r="AH107" s="259"/>
      <c r="AI107" s="259"/>
      <c r="AJ107" s="259"/>
      <c r="AK107" s="259"/>
      <c r="AL107" s="260"/>
      <c r="AM107" s="261">
        <v>6751686.97</v>
      </c>
      <c r="AN107" s="262"/>
      <c r="AO107" s="262"/>
      <c r="AP107" s="262"/>
      <c r="AQ107" s="262"/>
      <c r="AR107" s="262"/>
      <c r="AS107" s="262"/>
      <c r="AT107" s="262"/>
      <c r="AU107" s="262"/>
      <c r="AV107" s="262"/>
      <c r="AW107" s="263"/>
      <c r="AX107" s="261">
        <f>AM107</f>
        <v>6751686.97</v>
      </c>
      <c r="AY107" s="262"/>
      <c r="AZ107" s="262"/>
      <c r="BA107" s="262"/>
      <c r="BB107" s="262"/>
      <c r="BC107" s="262"/>
      <c r="BD107" s="262"/>
      <c r="BE107" s="262"/>
      <c r="BF107" s="262"/>
      <c r="BG107" s="262"/>
      <c r="BH107" s="262"/>
      <c r="BI107" s="263"/>
      <c r="BJ107" s="261"/>
      <c r="BK107" s="262"/>
      <c r="BL107" s="262"/>
      <c r="BM107" s="262"/>
      <c r="BN107" s="262"/>
      <c r="BO107" s="262"/>
      <c r="BP107" s="262"/>
      <c r="BQ107" s="262"/>
      <c r="BR107" s="262"/>
      <c r="BS107" s="262"/>
      <c r="BT107" s="262"/>
      <c r="BU107" s="263"/>
      <c r="BV107" s="261">
        <v>6751686.97</v>
      </c>
      <c r="BW107" s="262"/>
      <c r="BX107" s="262"/>
      <c r="BY107" s="262"/>
      <c r="BZ107" s="262"/>
      <c r="CA107" s="262"/>
      <c r="CB107" s="262"/>
      <c r="CC107" s="262"/>
      <c r="CD107" s="262"/>
      <c r="CE107" s="262"/>
      <c r="CF107" s="263"/>
      <c r="CG107" s="261">
        <f>BV107</f>
        <v>6751686.97</v>
      </c>
      <c r="CH107" s="262"/>
      <c r="CI107" s="262"/>
      <c r="CJ107" s="262"/>
      <c r="CK107" s="262"/>
      <c r="CL107" s="262"/>
      <c r="CM107" s="262"/>
      <c r="CN107" s="262"/>
      <c r="CO107" s="262"/>
      <c r="CP107" s="262"/>
      <c r="CQ107" s="262"/>
      <c r="CR107" s="263"/>
      <c r="CS107" s="253"/>
      <c r="CT107" s="254"/>
      <c r="CU107" s="254"/>
      <c r="CV107" s="254"/>
      <c r="CW107" s="254"/>
      <c r="CX107" s="254"/>
      <c r="CY107" s="254"/>
      <c r="CZ107" s="254"/>
      <c r="DA107" s="254"/>
      <c r="DB107" s="254"/>
      <c r="DC107" s="254"/>
      <c r="DD107" s="255"/>
    </row>
    <row r="108" spans="1:108" ht="28.5" customHeight="1">
      <c r="A108" s="49"/>
      <c r="B108" s="256" t="s">
        <v>67</v>
      </c>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7"/>
      <c r="Z108" s="258" t="s">
        <v>65</v>
      </c>
      <c r="AA108" s="259"/>
      <c r="AB108" s="259"/>
      <c r="AC108" s="259"/>
      <c r="AD108" s="259"/>
      <c r="AE108" s="259"/>
      <c r="AF108" s="259"/>
      <c r="AG108" s="259"/>
      <c r="AH108" s="259"/>
      <c r="AI108" s="259"/>
      <c r="AJ108" s="259"/>
      <c r="AK108" s="259"/>
      <c r="AL108" s="260"/>
      <c r="AM108" s="261"/>
      <c r="AN108" s="262"/>
      <c r="AO108" s="262"/>
      <c r="AP108" s="262"/>
      <c r="AQ108" s="262"/>
      <c r="AR108" s="262"/>
      <c r="AS108" s="262"/>
      <c r="AT108" s="262"/>
      <c r="AU108" s="262"/>
      <c r="AV108" s="262"/>
      <c r="AW108" s="263"/>
      <c r="AX108" s="261"/>
      <c r="AY108" s="262"/>
      <c r="AZ108" s="262"/>
      <c r="BA108" s="262"/>
      <c r="BB108" s="262"/>
      <c r="BC108" s="262"/>
      <c r="BD108" s="262"/>
      <c r="BE108" s="262"/>
      <c r="BF108" s="262"/>
      <c r="BG108" s="262"/>
      <c r="BH108" s="262"/>
      <c r="BI108" s="263"/>
      <c r="BJ108" s="261"/>
      <c r="BK108" s="262"/>
      <c r="BL108" s="262"/>
      <c r="BM108" s="262"/>
      <c r="BN108" s="262"/>
      <c r="BO108" s="262"/>
      <c r="BP108" s="262"/>
      <c r="BQ108" s="262"/>
      <c r="BR108" s="262"/>
      <c r="BS108" s="262"/>
      <c r="BT108" s="262"/>
      <c r="BU108" s="263"/>
      <c r="BV108" s="261"/>
      <c r="BW108" s="262"/>
      <c r="BX108" s="262"/>
      <c r="BY108" s="262"/>
      <c r="BZ108" s="262"/>
      <c r="CA108" s="262"/>
      <c r="CB108" s="262"/>
      <c r="CC108" s="262"/>
      <c r="CD108" s="262"/>
      <c r="CE108" s="262"/>
      <c r="CF108" s="263"/>
      <c r="CG108" s="261"/>
      <c r="CH108" s="262"/>
      <c r="CI108" s="262"/>
      <c r="CJ108" s="262"/>
      <c r="CK108" s="262"/>
      <c r="CL108" s="262"/>
      <c r="CM108" s="262"/>
      <c r="CN108" s="262"/>
      <c r="CO108" s="262"/>
      <c r="CP108" s="262"/>
      <c r="CQ108" s="262"/>
      <c r="CR108" s="263"/>
      <c r="CS108" s="253"/>
      <c r="CT108" s="254"/>
      <c r="CU108" s="254"/>
      <c r="CV108" s="254"/>
      <c r="CW108" s="254"/>
      <c r="CX108" s="254"/>
      <c r="CY108" s="254"/>
      <c r="CZ108" s="254"/>
      <c r="DA108" s="254"/>
      <c r="DB108" s="254"/>
      <c r="DC108" s="254"/>
      <c r="DD108" s="255"/>
    </row>
    <row r="109" spans="1:108" ht="127.5" customHeight="1">
      <c r="A109" s="49"/>
      <c r="B109" s="256" t="s">
        <v>68</v>
      </c>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7"/>
      <c r="Z109" s="258" t="s">
        <v>65</v>
      </c>
      <c r="AA109" s="259"/>
      <c r="AB109" s="259"/>
      <c r="AC109" s="259"/>
      <c r="AD109" s="259"/>
      <c r="AE109" s="259"/>
      <c r="AF109" s="259"/>
      <c r="AG109" s="259"/>
      <c r="AH109" s="259"/>
      <c r="AI109" s="259"/>
      <c r="AJ109" s="259"/>
      <c r="AK109" s="259"/>
      <c r="AL109" s="260"/>
      <c r="AM109" s="261">
        <v>4684039.54</v>
      </c>
      <c r="AN109" s="262"/>
      <c r="AO109" s="262"/>
      <c r="AP109" s="262"/>
      <c r="AQ109" s="262"/>
      <c r="AR109" s="262"/>
      <c r="AS109" s="262"/>
      <c r="AT109" s="262"/>
      <c r="AU109" s="262"/>
      <c r="AV109" s="262"/>
      <c r="AW109" s="263"/>
      <c r="AX109" s="261">
        <f>AM109</f>
        <v>4684039.54</v>
      </c>
      <c r="AY109" s="262"/>
      <c r="AZ109" s="262"/>
      <c r="BA109" s="262"/>
      <c r="BB109" s="262"/>
      <c r="BC109" s="262"/>
      <c r="BD109" s="262"/>
      <c r="BE109" s="262"/>
      <c r="BF109" s="262"/>
      <c r="BG109" s="262"/>
      <c r="BH109" s="262"/>
      <c r="BI109" s="263"/>
      <c r="BJ109" s="261"/>
      <c r="BK109" s="262"/>
      <c r="BL109" s="262"/>
      <c r="BM109" s="262"/>
      <c r="BN109" s="262"/>
      <c r="BO109" s="262"/>
      <c r="BP109" s="262"/>
      <c r="BQ109" s="262"/>
      <c r="BR109" s="262"/>
      <c r="BS109" s="262"/>
      <c r="BT109" s="262"/>
      <c r="BU109" s="263"/>
      <c r="BV109" s="261">
        <v>3612434.78</v>
      </c>
      <c r="BW109" s="262"/>
      <c r="BX109" s="262"/>
      <c r="BY109" s="262"/>
      <c r="BZ109" s="262"/>
      <c r="CA109" s="262"/>
      <c r="CB109" s="262"/>
      <c r="CC109" s="262"/>
      <c r="CD109" s="262"/>
      <c r="CE109" s="262"/>
      <c r="CF109" s="263"/>
      <c r="CG109" s="261">
        <f>BV109</f>
        <v>3612434.78</v>
      </c>
      <c r="CH109" s="262"/>
      <c r="CI109" s="262"/>
      <c r="CJ109" s="262"/>
      <c r="CK109" s="262"/>
      <c r="CL109" s="262"/>
      <c r="CM109" s="262"/>
      <c r="CN109" s="262"/>
      <c r="CO109" s="262"/>
      <c r="CP109" s="262"/>
      <c r="CQ109" s="262"/>
      <c r="CR109" s="263"/>
      <c r="CS109" s="253"/>
      <c r="CT109" s="254"/>
      <c r="CU109" s="254"/>
      <c r="CV109" s="254"/>
      <c r="CW109" s="254"/>
      <c r="CX109" s="254"/>
      <c r="CY109" s="254"/>
      <c r="CZ109" s="254"/>
      <c r="DA109" s="254"/>
      <c r="DB109" s="254"/>
      <c r="DC109" s="254"/>
      <c r="DD109" s="255"/>
    </row>
    <row r="110" spans="1:108" ht="18.75" customHeight="1">
      <c r="A110" s="50"/>
      <c r="B110" s="264" t="s">
        <v>61</v>
      </c>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5"/>
      <c r="Z110" s="239"/>
      <c r="AA110" s="240"/>
      <c r="AB110" s="240"/>
      <c r="AC110" s="240"/>
      <c r="AD110" s="240"/>
      <c r="AE110" s="240"/>
      <c r="AF110" s="240"/>
      <c r="AG110" s="240"/>
      <c r="AH110" s="240"/>
      <c r="AI110" s="240"/>
      <c r="AJ110" s="240"/>
      <c r="AK110" s="240"/>
      <c r="AL110" s="241"/>
      <c r="AM110" s="245"/>
      <c r="AN110" s="246"/>
      <c r="AO110" s="246"/>
      <c r="AP110" s="246"/>
      <c r="AQ110" s="246"/>
      <c r="AR110" s="246"/>
      <c r="AS110" s="246"/>
      <c r="AT110" s="246"/>
      <c r="AU110" s="246"/>
      <c r="AV110" s="246"/>
      <c r="AW110" s="247"/>
      <c r="AX110" s="245"/>
      <c r="AY110" s="246"/>
      <c r="AZ110" s="246"/>
      <c r="BA110" s="246"/>
      <c r="BB110" s="246"/>
      <c r="BC110" s="246"/>
      <c r="BD110" s="246"/>
      <c r="BE110" s="246"/>
      <c r="BF110" s="246"/>
      <c r="BG110" s="246"/>
      <c r="BH110" s="246"/>
      <c r="BI110" s="247"/>
      <c r="BJ110" s="245"/>
      <c r="BK110" s="246"/>
      <c r="BL110" s="246"/>
      <c r="BM110" s="246"/>
      <c r="BN110" s="246"/>
      <c r="BO110" s="246"/>
      <c r="BP110" s="246"/>
      <c r="BQ110" s="246"/>
      <c r="BR110" s="246"/>
      <c r="BS110" s="246"/>
      <c r="BT110" s="246"/>
      <c r="BU110" s="247"/>
      <c r="BV110" s="245"/>
      <c r="BW110" s="246"/>
      <c r="BX110" s="246"/>
      <c r="BY110" s="246"/>
      <c r="BZ110" s="246"/>
      <c r="CA110" s="246"/>
      <c r="CB110" s="246"/>
      <c r="CC110" s="246"/>
      <c r="CD110" s="246"/>
      <c r="CE110" s="246"/>
      <c r="CF110" s="247"/>
      <c r="CG110" s="245"/>
      <c r="CH110" s="246"/>
      <c r="CI110" s="246"/>
      <c r="CJ110" s="246"/>
      <c r="CK110" s="246"/>
      <c r="CL110" s="246"/>
      <c r="CM110" s="246"/>
      <c r="CN110" s="246"/>
      <c r="CO110" s="246"/>
      <c r="CP110" s="246"/>
      <c r="CQ110" s="246"/>
      <c r="CR110" s="247"/>
      <c r="CS110" s="245"/>
      <c r="CT110" s="246"/>
      <c r="CU110" s="246"/>
      <c r="CV110" s="246"/>
      <c r="CW110" s="246"/>
      <c r="CX110" s="246"/>
      <c r="CY110" s="246"/>
      <c r="CZ110" s="246"/>
      <c r="DA110" s="246"/>
      <c r="DB110" s="246"/>
      <c r="DC110" s="246"/>
      <c r="DD110" s="247"/>
    </row>
    <row r="111" spans="1:108" ht="58.5" customHeight="1">
      <c r="A111" s="49"/>
      <c r="B111" s="266" t="s">
        <v>202</v>
      </c>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7"/>
      <c r="Z111" s="250"/>
      <c r="AA111" s="251"/>
      <c r="AB111" s="251"/>
      <c r="AC111" s="251"/>
      <c r="AD111" s="251"/>
      <c r="AE111" s="251"/>
      <c r="AF111" s="251"/>
      <c r="AG111" s="251"/>
      <c r="AH111" s="251"/>
      <c r="AI111" s="251"/>
      <c r="AJ111" s="251"/>
      <c r="AK111" s="251"/>
      <c r="AL111" s="252"/>
      <c r="AM111" s="261"/>
      <c r="AN111" s="262"/>
      <c r="AO111" s="262"/>
      <c r="AP111" s="262"/>
      <c r="AQ111" s="262"/>
      <c r="AR111" s="262"/>
      <c r="AS111" s="262"/>
      <c r="AT111" s="262"/>
      <c r="AU111" s="262"/>
      <c r="AV111" s="262"/>
      <c r="AW111" s="263"/>
      <c r="AX111" s="261"/>
      <c r="AY111" s="262"/>
      <c r="AZ111" s="262"/>
      <c r="BA111" s="262"/>
      <c r="BB111" s="262"/>
      <c r="BC111" s="262"/>
      <c r="BD111" s="262"/>
      <c r="BE111" s="262"/>
      <c r="BF111" s="262"/>
      <c r="BG111" s="262"/>
      <c r="BH111" s="262"/>
      <c r="BI111" s="263"/>
      <c r="BJ111" s="261"/>
      <c r="BK111" s="262"/>
      <c r="BL111" s="262"/>
      <c r="BM111" s="262"/>
      <c r="BN111" s="262"/>
      <c r="BO111" s="262"/>
      <c r="BP111" s="262"/>
      <c r="BQ111" s="262"/>
      <c r="BR111" s="262"/>
      <c r="BS111" s="262"/>
      <c r="BT111" s="262"/>
      <c r="BU111" s="263"/>
      <c r="BV111" s="261"/>
      <c r="BW111" s="262"/>
      <c r="BX111" s="262"/>
      <c r="BY111" s="262"/>
      <c r="BZ111" s="262"/>
      <c r="CA111" s="262"/>
      <c r="CB111" s="262"/>
      <c r="CC111" s="262"/>
      <c r="CD111" s="262"/>
      <c r="CE111" s="262"/>
      <c r="CF111" s="263"/>
      <c r="CG111" s="261"/>
      <c r="CH111" s="262"/>
      <c r="CI111" s="262"/>
      <c r="CJ111" s="262"/>
      <c r="CK111" s="262"/>
      <c r="CL111" s="262"/>
      <c r="CM111" s="262"/>
      <c r="CN111" s="262"/>
      <c r="CO111" s="262"/>
      <c r="CP111" s="262"/>
      <c r="CQ111" s="262"/>
      <c r="CR111" s="263"/>
      <c r="CS111" s="261"/>
      <c r="CT111" s="262"/>
      <c r="CU111" s="262"/>
      <c r="CV111" s="262"/>
      <c r="CW111" s="262"/>
      <c r="CX111" s="262"/>
      <c r="CY111" s="262"/>
      <c r="CZ111" s="262"/>
      <c r="DA111" s="262"/>
      <c r="DB111" s="262"/>
      <c r="DC111" s="262"/>
      <c r="DD111" s="263"/>
    </row>
    <row r="112" spans="1:108" ht="45" customHeight="1">
      <c r="A112" s="49"/>
      <c r="B112" s="268" t="s">
        <v>203</v>
      </c>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9"/>
      <c r="Z112" s="258"/>
      <c r="AA112" s="259"/>
      <c r="AB112" s="259"/>
      <c r="AC112" s="259"/>
      <c r="AD112" s="259"/>
      <c r="AE112" s="259"/>
      <c r="AF112" s="259"/>
      <c r="AG112" s="259"/>
      <c r="AH112" s="259"/>
      <c r="AI112" s="259"/>
      <c r="AJ112" s="259"/>
      <c r="AK112" s="259"/>
      <c r="AL112" s="260"/>
      <c r="AM112" s="261"/>
      <c r="AN112" s="262"/>
      <c r="AO112" s="262"/>
      <c r="AP112" s="262"/>
      <c r="AQ112" s="262"/>
      <c r="AR112" s="262"/>
      <c r="AS112" s="262"/>
      <c r="AT112" s="262"/>
      <c r="AU112" s="262"/>
      <c r="AV112" s="262"/>
      <c r="AW112" s="263"/>
      <c r="AX112" s="261"/>
      <c r="AY112" s="262"/>
      <c r="AZ112" s="262"/>
      <c r="BA112" s="262"/>
      <c r="BB112" s="262"/>
      <c r="BC112" s="262"/>
      <c r="BD112" s="262"/>
      <c r="BE112" s="262"/>
      <c r="BF112" s="262"/>
      <c r="BG112" s="262"/>
      <c r="BH112" s="262"/>
      <c r="BI112" s="263"/>
      <c r="BJ112" s="261"/>
      <c r="BK112" s="262"/>
      <c r="BL112" s="262"/>
      <c r="BM112" s="262"/>
      <c r="BN112" s="262"/>
      <c r="BO112" s="262"/>
      <c r="BP112" s="262"/>
      <c r="BQ112" s="262"/>
      <c r="BR112" s="262"/>
      <c r="BS112" s="262"/>
      <c r="BT112" s="262"/>
      <c r="BU112" s="263"/>
      <c r="BV112" s="261"/>
      <c r="BW112" s="262"/>
      <c r="BX112" s="262"/>
      <c r="BY112" s="262"/>
      <c r="BZ112" s="262"/>
      <c r="CA112" s="262"/>
      <c r="CB112" s="262"/>
      <c r="CC112" s="262"/>
      <c r="CD112" s="262"/>
      <c r="CE112" s="262"/>
      <c r="CF112" s="263"/>
      <c r="CG112" s="261"/>
      <c r="CH112" s="262"/>
      <c r="CI112" s="262"/>
      <c r="CJ112" s="262"/>
      <c r="CK112" s="262"/>
      <c r="CL112" s="262"/>
      <c r="CM112" s="262"/>
      <c r="CN112" s="262"/>
      <c r="CO112" s="262"/>
      <c r="CP112" s="262"/>
      <c r="CQ112" s="262"/>
      <c r="CR112" s="263"/>
      <c r="CS112" s="253"/>
      <c r="CT112" s="254"/>
      <c r="CU112" s="254"/>
      <c r="CV112" s="254"/>
      <c r="CW112" s="254"/>
      <c r="CX112" s="254"/>
      <c r="CY112" s="254"/>
      <c r="CZ112" s="254"/>
      <c r="DA112" s="254"/>
      <c r="DB112" s="254"/>
      <c r="DC112" s="254"/>
      <c r="DD112" s="255"/>
    </row>
    <row r="113" spans="1:108" ht="18.75" customHeight="1">
      <c r="A113" s="51"/>
      <c r="B113" s="256" t="s">
        <v>69</v>
      </c>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7"/>
      <c r="Z113" s="258" t="s">
        <v>65</v>
      </c>
      <c r="AA113" s="259"/>
      <c r="AB113" s="259"/>
      <c r="AC113" s="259"/>
      <c r="AD113" s="259"/>
      <c r="AE113" s="259"/>
      <c r="AF113" s="259"/>
      <c r="AG113" s="259"/>
      <c r="AH113" s="259"/>
      <c r="AI113" s="259"/>
      <c r="AJ113" s="259"/>
      <c r="AK113" s="259"/>
      <c r="AL113" s="260"/>
      <c r="AM113" s="270"/>
      <c r="AN113" s="271"/>
      <c r="AO113" s="271"/>
      <c r="AP113" s="271"/>
      <c r="AQ113" s="271"/>
      <c r="AR113" s="271"/>
      <c r="AS113" s="271"/>
      <c r="AT113" s="271"/>
      <c r="AU113" s="271"/>
      <c r="AV113" s="271"/>
      <c r="AW113" s="272"/>
      <c r="AX113" s="270"/>
      <c r="AY113" s="271"/>
      <c r="AZ113" s="271"/>
      <c r="BA113" s="271"/>
      <c r="BB113" s="271"/>
      <c r="BC113" s="271"/>
      <c r="BD113" s="271"/>
      <c r="BE113" s="271"/>
      <c r="BF113" s="271"/>
      <c r="BG113" s="271"/>
      <c r="BH113" s="271"/>
      <c r="BI113" s="272"/>
      <c r="BJ113" s="270"/>
      <c r="BK113" s="271"/>
      <c r="BL113" s="271"/>
      <c r="BM113" s="271"/>
      <c r="BN113" s="271"/>
      <c r="BO113" s="271"/>
      <c r="BP113" s="271"/>
      <c r="BQ113" s="271"/>
      <c r="BR113" s="271"/>
      <c r="BS113" s="271"/>
      <c r="BT113" s="271"/>
      <c r="BU113" s="272"/>
      <c r="BV113" s="270"/>
      <c r="BW113" s="271"/>
      <c r="BX113" s="271"/>
      <c r="BY113" s="271"/>
      <c r="BZ113" s="271"/>
      <c r="CA113" s="271"/>
      <c r="CB113" s="271"/>
      <c r="CC113" s="271"/>
      <c r="CD113" s="271"/>
      <c r="CE113" s="271"/>
      <c r="CF113" s="272"/>
      <c r="CG113" s="270"/>
      <c r="CH113" s="271"/>
      <c r="CI113" s="271"/>
      <c r="CJ113" s="271"/>
      <c r="CK113" s="271"/>
      <c r="CL113" s="271"/>
      <c r="CM113" s="271"/>
      <c r="CN113" s="271"/>
      <c r="CO113" s="271"/>
      <c r="CP113" s="271"/>
      <c r="CQ113" s="271"/>
      <c r="CR113" s="272"/>
      <c r="CS113" s="270"/>
      <c r="CT113" s="271"/>
      <c r="CU113" s="271"/>
      <c r="CV113" s="271"/>
      <c r="CW113" s="271"/>
      <c r="CX113" s="271"/>
      <c r="CY113" s="271"/>
      <c r="CZ113" s="271"/>
      <c r="DA113" s="271"/>
      <c r="DB113" s="271"/>
      <c r="DC113" s="271"/>
      <c r="DD113" s="272"/>
    </row>
    <row r="114" spans="1:108" ht="18.75" customHeight="1">
      <c r="A114" s="51"/>
      <c r="B114" s="273" t="s">
        <v>122</v>
      </c>
      <c r="C114" s="273"/>
      <c r="D114" s="273"/>
      <c r="E114" s="273"/>
      <c r="F114" s="273"/>
      <c r="G114" s="273"/>
      <c r="H114" s="273"/>
      <c r="I114" s="273"/>
      <c r="J114" s="273"/>
      <c r="K114" s="273"/>
      <c r="L114" s="273"/>
      <c r="M114" s="273"/>
      <c r="N114" s="273"/>
      <c r="O114" s="273"/>
      <c r="P114" s="273"/>
      <c r="Q114" s="273"/>
      <c r="R114" s="273"/>
      <c r="S114" s="273"/>
      <c r="T114" s="273"/>
      <c r="U114" s="273"/>
      <c r="V114" s="273"/>
      <c r="W114" s="273"/>
      <c r="X114" s="273"/>
      <c r="Y114" s="274"/>
      <c r="Z114" s="258">
        <v>900</v>
      </c>
      <c r="AA114" s="259"/>
      <c r="AB114" s="259"/>
      <c r="AC114" s="259"/>
      <c r="AD114" s="259"/>
      <c r="AE114" s="259"/>
      <c r="AF114" s="259"/>
      <c r="AG114" s="259"/>
      <c r="AH114" s="259"/>
      <c r="AI114" s="259"/>
      <c r="AJ114" s="259"/>
      <c r="AK114" s="259"/>
      <c r="AL114" s="260"/>
      <c r="AM114" s="275">
        <f>AM116+AM121+AM128+AM127</f>
        <v>101424585.2</v>
      </c>
      <c r="AN114" s="271"/>
      <c r="AO114" s="271"/>
      <c r="AP114" s="271"/>
      <c r="AQ114" s="271"/>
      <c r="AR114" s="271"/>
      <c r="AS114" s="271"/>
      <c r="AT114" s="271"/>
      <c r="AU114" s="271"/>
      <c r="AV114" s="271"/>
      <c r="AW114" s="272"/>
      <c r="AX114" s="275">
        <f>AM114</f>
        <v>101424585.2</v>
      </c>
      <c r="AY114" s="271"/>
      <c r="AZ114" s="271"/>
      <c r="BA114" s="271"/>
      <c r="BB114" s="271"/>
      <c r="BC114" s="271"/>
      <c r="BD114" s="271"/>
      <c r="BE114" s="271"/>
      <c r="BF114" s="271"/>
      <c r="BG114" s="271"/>
      <c r="BH114" s="271"/>
      <c r="BI114" s="272"/>
      <c r="BJ114" s="270"/>
      <c r="BK114" s="271"/>
      <c r="BL114" s="271"/>
      <c r="BM114" s="271"/>
      <c r="BN114" s="271"/>
      <c r="BO114" s="271"/>
      <c r="BP114" s="271"/>
      <c r="BQ114" s="271"/>
      <c r="BR114" s="271"/>
      <c r="BS114" s="271"/>
      <c r="BT114" s="271"/>
      <c r="BU114" s="272"/>
      <c r="BV114" s="275">
        <f>BV116+BV121+BV128+BV127</f>
        <v>99115081.79</v>
      </c>
      <c r="BW114" s="271"/>
      <c r="BX114" s="271"/>
      <c r="BY114" s="271"/>
      <c r="BZ114" s="271"/>
      <c r="CA114" s="271"/>
      <c r="CB114" s="271"/>
      <c r="CC114" s="271"/>
      <c r="CD114" s="271"/>
      <c r="CE114" s="271"/>
      <c r="CF114" s="272"/>
      <c r="CG114" s="275">
        <f>BV114</f>
        <v>99115081.79</v>
      </c>
      <c r="CH114" s="271"/>
      <c r="CI114" s="271"/>
      <c r="CJ114" s="271"/>
      <c r="CK114" s="271"/>
      <c r="CL114" s="271"/>
      <c r="CM114" s="271"/>
      <c r="CN114" s="271"/>
      <c r="CO114" s="271"/>
      <c r="CP114" s="271"/>
      <c r="CQ114" s="271"/>
      <c r="CR114" s="272"/>
      <c r="CS114" s="270"/>
      <c r="CT114" s="271"/>
      <c r="CU114" s="271"/>
      <c r="CV114" s="271"/>
      <c r="CW114" s="271"/>
      <c r="CX114" s="271"/>
      <c r="CY114" s="271"/>
      <c r="CZ114" s="271"/>
      <c r="DA114" s="271"/>
      <c r="DB114" s="271"/>
      <c r="DC114" s="271"/>
      <c r="DD114" s="272"/>
    </row>
    <row r="115" spans="1:108" ht="59.25" customHeight="1">
      <c r="A115" s="50"/>
      <c r="B115" s="264" t="s">
        <v>61</v>
      </c>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5"/>
      <c r="Z115" s="239"/>
      <c r="AA115" s="240"/>
      <c r="AB115" s="240"/>
      <c r="AC115" s="240"/>
      <c r="AD115" s="240"/>
      <c r="AE115" s="240"/>
      <c r="AF115" s="240"/>
      <c r="AG115" s="240"/>
      <c r="AH115" s="240"/>
      <c r="AI115" s="240"/>
      <c r="AJ115" s="240"/>
      <c r="AK115" s="240"/>
      <c r="AL115" s="241"/>
      <c r="AM115" s="245"/>
      <c r="AN115" s="246"/>
      <c r="AO115" s="246"/>
      <c r="AP115" s="246"/>
      <c r="AQ115" s="246"/>
      <c r="AR115" s="246"/>
      <c r="AS115" s="246"/>
      <c r="AT115" s="246"/>
      <c r="AU115" s="246"/>
      <c r="AV115" s="246"/>
      <c r="AW115" s="247"/>
      <c r="AX115" s="245"/>
      <c r="AY115" s="246"/>
      <c r="AZ115" s="246"/>
      <c r="BA115" s="246"/>
      <c r="BB115" s="246"/>
      <c r="BC115" s="246"/>
      <c r="BD115" s="246"/>
      <c r="BE115" s="246"/>
      <c r="BF115" s="246"/>
      <c r="BG115" s="246"/>
      <c r="BH115" s="246"/>
      <c r="BI115" s="247"/>
      <c r="BJ115" s="245"/>
      <c r="BK115" s="246"/>
      <c r="BL115" s="246"/>
      <c r="BM115" s="246"/>
      <c r="BN115" s="246"/>
      <c r="BO115" s="246"/>
      <c r="BP115" s="246"/>
      <c r="BQ115" s="246"/>
      <c r="BR115" s="246"/>
      <c r="BS115" s="246"/>
      <c r="BT115" s="246"/>
      <c r="BU115" s="247"/>
      <c r="BV115" s="245"/>
      <c r="BW115" s="246"/>
      <c r="BX115" s="246"/>
      <c r="BY115" s="246"/>
      <c r="BZ115" s="246"/>
      <c r="CA115" s="246"/>
      <c r="CB115" s="246"/>
      <c r="CC115" s="246"/>
      <c r="CD115" s="246"/>
      <c r="CE115" s="246"/>
      <c r="CF115" s="247"/>
      <c r="CG115" s="245"/>
      <c r="CH115" s="246"/>
      <c r="CI115" s="246"/>
      <c r="CJ115" s="246"/>
      <c r="CK115" s="246"/>
      <c r="CL115" s="246"/>
      <c r="CM115" s="246"/>
      <c r="CN115" s="246"/>
      <c r="CO115" s="246"/>
      <c r="CP115" s="246"/>
      <c r="CQ115" s="246"/>
      <c r="CR115" s="247"/>
      <c r="CS115" s="245"/>
      <c r="CT115" s="246"/>
      <c r="CU115" s="246"/>
      <c r="CV115" s="246"/>
      <c r="CW115" s="246"/>
      <c r="CX115" s="246"/>
      <c r="CY115" s="246"/>
      <c r="CZ115" s="246"/>
      <c r="DA115" s="246"/>
      <c r="DB115" s="246"/>
      <c r="DC115" s="246"/>
      <c r="DD115" s="247"/>
    </row>
    <row r="116" spans="1:108" ht="18.75" customHeight="1">
      <c r="A116" s="49"/>
      <c r="B116" s="276" t="s">
        <v>108</v>
      </c>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7"/>
      <c r="Z116" s="250" t="s">
        <v>204</v>
      </c>
      <c r="AA116" s="251"/>
      <c r="AB116" s="251"/>
      <c r="AC116" s="251"/>
      <c r="AD116" s="251"/>
      <c r="AE116" s="251"/>
      <c r="AF116" s="251"/>
      <c r="AG116" s="251"/>
      <c r="AH116" s="251"/>
      <c r="AI116" s="251"/>
      <c r="AJ116" s="251"/>
      <c r="AK116" s="251"/>
      <c r="AL116" s="252"/>
      <c r="AM116" s="261">
        <f>AM118+AM120+AM119</f>
        <v>84198279.76</v>
      </c>
      <c r="AN116" s="262"/>
      <c r="AO116" s="262"/>
      <c r="AP116" s="262"/>
      <c r="AQ116" s="262"/>
      <c r="AR116" s="262"/>
      <c r="AS116" s="262"/>
      <c r="AT116" s="262"/>
      <c r="AU116" s="262"/>
      <c r="AV116" s="262"/>
      <c r="AW116" s="263"/>
      <c r="AX116" s="261">
        <f>AM116</f>
        <v>84198279.76</v>
      </c>
      <c r="AY116" s="262"/>
      <c r="AZ116" s="262"/>
      <c r="BA116" s="262"/>
      <c r="BB116" s="262"/>
      <c r="BC116" s="262"/>
      <c r="BD116" s="262"/>
      <c r="BE116" s="262"/>
      <c r="BF116" s="262"/>
      <c r="BG116" s="262"/>
      <c r="BH116" s="262"/>
      <c r="BI116" s="263"/>
      <c r="BJ116" s="261"/>
      <c r="BK116" s="262"/>
      <c r="BL116" s="262"/>
      <c r="BM116" s="262"/>
      <c r="BN116" s="262"/>
      <c r="BO116" s="262"/>
      <c r="BP116" s="262"/>
      <c r="BQ116" s="262"/>
      <c r="BR116" s="262"/>
      <c r="BS116" s="262"/>
      <c r="BT116" s="262"/>
      <c r="BU116" s="263"/>
      <c r="BV116" s="261">
        <f>BV118+BV120+BV119</f>
        <v>84020505.78</v>
      </c>
      <c r="BW116" s="262"/>
      <c r="BX116" s="262"/>
      <c r="BY116" s="262"/>
      <c r="BZ116" s="262"/>
      <c r="CA116" s="262"/>
      <c r="CB116" s="262"/>
      <c r="CC116" s="262"/>
      <c r="CD116" s="262"/>
      <c r="CE116" s="262"/>
      <c r="CF116" s="263"/>
      <c r="CG116" s="261">
        <f>BV116</f>
        <v>84020505.78</v>
      </c>
      <c r="CH116" s="262"/>
      <c r="CI116" s="262"/>
      <c r="CJ116" s="262"/>
      <c r="CK116" s="262"/>
      <c r="CL116" s="262"/>
      <c r="CM116" s="262"/>
      <c r="CN116" s="262"/>
      <c r="CO116" s="262"/>
      <c r="CP116" s="262"/>
      <c r="CQ116" s="262"/>
      <c r="CR116" s="263"/>
      <c r="CS116" s="253"/>
      <c r="CT116" s="254"/>
      <c r="CU116" s="254"/>
      <c r="CV116" s="254"/>
      <c r="CW116" s="254"/>
      <c r="CX116" s="254"/>
      <c r="CY116" s="254"/>
      <c r="CZ116" s="254"/>
      <c r="DA116" s="254"/>
      <c r="DB116" s="254"/>
      <c r="DC116" s="254"/>
      <c r="DD116" s="255"/>
    </row>
    <row r="117" spans="1:108" ht="18.75" customHeight="1">
      <c r="A117" s="50"/>
      <c r="B117" s="264" t="s">
        <v>30</v>
      </c>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5"/>
      <c r="Z117" s="239"/>
      <c r="AA117" s="240"/>
      <c r="AB117" s="240"/>
      <c r="AC117" s="240"/>
      <c r="AD117" s="240"/>
      <c r="AE117" s="240"/>
      <c r="AF117" s="240"/>
      <c r="AG117" s="240"/>
      <c r="AH117" s="240"/>
      <c r="AI117" s="240"/>
      <c r="AJ117" s="240"/>
      <c r="AK117" s="240"/>
      <c r="AL117" s="241"/>
      <c r="AM117" s="242"/>
      <c r="AN117" s="243"/>
      <c r="AO117" s="243"/>
      <c r="AP117" s="243"/>
      <c r="AQ117" s="243"/>
      <c r="AR117" s="243"/>
      <c r="AS117" s="243"/>
      <c r="AT117" s="243"/>
      <c r="AU117" s="243"/>
      <c r="AV117" s="243"/>
      <c r="AW117" s="244"/>
      <c r="AX117" s="242"/>
      <c r="AY117" s="243"/>
      <c r="AZ117" s="243"/>
      <c r="BA117" s="243"/>
      <c r="BB117" s="243"/>
      <c r="BC117" s="243"/>
      <c r="BD117" s="243"/>
      <c r="BE117" s="243"/>
      <c r="BF117" s="243"/>
      <c r="BG117" s="243"/>
      <c r="BH117" s="243"/>
      <c r="BI117" s="244"/>
      <c r="BJ117" s="242"/>
      <c r="BK117" s="243"/>
      <c r="BL117" s="243"/>
      <c r="BM117" s="243"/>
      <c r="BN117" s="243"/>
      <c r="BO117" s="243"/>
      <c r="BP117" s="243"/>
      <c r="BQ117" s="243"/>
      <c r="BR117" s="243"/>
      <c r="BS117" s="243"/>
      <c r="BT117" s="243"/>
      <c r="BU117" s="244"/>
      <c r="BV117" s="242"/>
      <c r="BW117" s="243"/>
      <c r="BX117" s="243"/>
      <c r="BY117" s="243"/>
      <c r="BZ117" s="243"/>
      <c r="CA117" s="243"/>
      <c r="CB117" s="243"/>
      <c r="CC117" s="243"/>
      <c r="CD117" s="243"/>
      <c r="CE117" s="243"/>
      <c r="CF117" s="244"/>
      <c r="CG117" s="278"/>
      <c r="CH117" s="279"/>
      <c r="CI117" s="279"/>
      <c r="CJ117" s="279"/>
      <c r="CK117" s="279"/>
      <c r="CL117" s="279"/>
      <c r="CM117" s="279"/>
      <c r="CN117" s="279"/>
      <c r="CO117" s="279"/>
      <c r="CP117" s="279"/>
      <c r="CQ117" s="279"/>
      <c r="CR117" s="280"/>
      <c r="CS117" s="245"/>
      <c r="CT117" s="246"/>
      <c r="CU117" s="246"/>
      <c r="CV117" s="246"/>
      <c r="CW117" s="246"/>
      <c r="CX117" s="246"/>
      <c r="CY117" s="246"/>
      <c r="CZ117" s="246"/>
      <c r="DA117" s="246"/>
      <c r="DB117" s="246"/>
      <c r="DC117" s="246"/>
      <c r="DD117" s="247"/>
    </row>
    <row r="118" spans="1:108" ht="18.75" customHeight="1">
      <c r="A118" s="49"/>
      <c r="B118" s="281" t="s">
        <v>70</v>
      </c>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2"/>
      <c r="Z118" s="250" t="s">
        <v>205</v>
      </c>
      <c r="AA118" s="251"/>
      <c r="AB118" s="251"/>
      <c r="AC118" s="251"/>
      <c r="AD118" s="251"/>
      <c r="AE118" s="251"/>
      <c r="AF118" s="251"/>
      <c r="AG118" s="251"/>
      <c r="AH118" s="251"/>
      <c r="AI118" s="251"/>
      <c r="AJ118" s="251"/>
      <c r="AK118" s="251"/>
      <c r="AL118" s="252"/>
      <c r="AM118" s="261">
        <v>64965245</v>
      </c>
      <c r="AN118" s="262"/>
      <c r="AO118" s="262"/>
      <c r="AP118" s="262"/>
      <c r="AQ118" s="262"/>
      <c r="AR118" s="262"/>
      <c r="AS118" s="262"/>
      <c r="AT118" s="262"/>
      <c r="AU118" s="262"/>
      <c r="AV118" s="262"/>
      <c r="AW118" s="263"/>
      <c r="AX118" s="261">
        <f>AM118</f>
        <v>64965245</v>
      </c>
      <c r="AY118" s="262"/>
      <c r="AZ118" s="262"/>
      <c r="BA118" s="262"/>
      <c r="BB118" s="262"/>
      <c r="BC118" s="262"/>
      <c r="BD118" s="262"/>
      <c r="BE118" s="262"/>
      <c r="BF118" s="262"/>
      <c r="BG118" s="262"/>
      <c r="BH118" s="262"/>
      <c r="BI118" s="263"/>
      <c r="BJ118" s="261"/>
      <c r="BK118" s="262"/>
      <c r="BL118" s="262"/>
      <c r="BM118" s="262"/>
      <c r="BN118" s="262"/>
      <c r="BO118" s="262"/>
      <c r="BP118" s="262"/>
      <c r="BQ118" s="262"/>
      <c r="BR118" s="262"/>
      <c r="BS118" s="262"/>
      <c r="BT118" s="262"/>
      <c r="BU118" s="263"/>
      <c r="BV118" s="261">
        <v>64787922.03</v>
      </c>
      <c r="BW118" s="262"/>
      <c r="BX118" s="262"/>
      <c r="BY118" s="262"/>
      <c r="BZ118" s="262"/>
      <c r="CA118" s="262"/>
      <c r="CB118" s="262"/>
      <c r="CC118" s="262"/>
      <c r="CD118" s="262"/>
      <c r="CE118" s="262"/>
      <c r="CF118" s="263"/>
      <c r="CG118" s="261">
        <f>BV118</f>
        <v>64787922.03</v>
      </c>
      <c r="CH118" s="262"/>
      <c r="CI118" s="262"/>
      <c r="CJ118" s="262"/>
      <c r="CK118" s="262"/>
      <c r="CL118" s="262"/>
      <c r="CM118" s="262"/>
      <c r="CN118" s="262"/>
      <c r="CO118" s="262"/>
      <c r="CP118" s="262"/>
      <c r="CQ118" s="262"/>
      <c r="CR118" s="263"/>
      <c r="CS118" s="253"/>
      <c r="CT118" s="254"/>
      <c r="CU118" s="254"/>
      <c r="CV118" s="254"/>
      <c r="CW118" s="254"/>
      <c r="CX118" s="254"/>
      <c r="CY118" s="254"/>
      <c r="CZ118" s="254"/>
      <c r="DA118" s="254"/>
      <c r="DB118" s="254"/>
      <c r="DC118" s="254"/>
      <c r="DD118" s="255"/>
    </row>
    <row r="119" spans="1:108" ht="42" customHeight="1">
      <c r="A119" s="49"/>
      <c r="B119" s="281" t="s">
        <v>233</v>
      </c>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2"/>
      <c r="Z119" s="250" t="s">
        <v>232</v>
      </c>
      <c r="AA119" s="251"/>
      <c r="AB119" s="251"/>
      <c r="AC119" s="251"/>
      <c r="AD119" s="251"/>
      <c r="AE119" s="251"/>
      <c r="AF119" s="251"/>
      <c r="AG119" s="251"/>
      <c r="AH119" s="251"/>
      <c r="AI119" s="251"/>
      <c r="AJ119" s="251"/>
      <c r="AK119" s="251"/>
      <c r="AL119" s="252"/>
      <c r="AM119" s="261">
        <v>335000</v>
      </c>
      <c r="AN119" s="262"/>
      <c r="AO119" s="262"/>
      <c r="AP119" s="262"/>
      <c r="AQ119" s="262"/>
      <c r="AR119" s="262"/>
      <c r="AS119" s="262"/>
      <c r="AT119" s="262"/>
      <c r="AU119" s="262"/>
      <c r="AV119" s="262"/>
      <c r="AW119" s="263"/>
      <c r="AX119" s="261">
        <f>AM119</f>
        <v>335000</v>
      </c>
      <c r="AY119" s="262"/>
      <c r="AZ119" s="262"/>
      <c r="BA119" s="262"/>
      <c r="BB119" s="262"/>
      <c r="BC119" s="262"/>
      <c r="BD119" s="262"/>
      <c r="BE119" s="262"/>
      <c r="BF119" s="262"/>
      <c r="BG119" s="262"/>
      <c r="BH119" s="262"/>
      <c r="BI119" s="263"/>
      <c r="BJ119" s="58"/>
      <c r="BK119" s="59"/>
      <c r="BL119" s="59"/>
      <c r="BM119" s="59"/>
      <c r="BN119" s="59"/>
      <c r="BO119" s="59"/>
      <c r="BP119" s="59"/>
      <c r="BQ119" s="59"/>
      <c r="BR119" s="59"/>
      <c r="BS119" s="59"/>
      <c r="BT119" s="59"/>
      <c r="BU119" s="60"/>
      <c r="BV119" s="261">
        <v>335000</v>
      </c>
      <c r="BW119" s="262"/>
      <c r="BX119" s="262"/>
      <c r="BY119" s="262"/>
      <c r="BZ119" s="262"/>
      <c r="CA119" s="262"/>
      <c r="CB119" s="262"/>
      <c r="CC119" s="262"/>
      <c r="CD119" s="262"/>
      <c r="CE119" s="262"/>
      <c r="CF119" s="263"/>
      <c r="CG119" s="261">
        <f>BV119</f>
        <v>335000</v>
      </c>
      <c r="CH119" s="262"/>
      <c r="CI119" s="262"/>
      <c r="CJ119" s="262"/>
      <c r="CK119" s="262"/>
      <c r="CL119" s="262"/>
      <c r="CM119" s="262"/>
      <c r="CN119" s="262"/>
      <c r="CO119" s="262"/>
      <c r="CP119" s="262"/>
      <c r="CQ119" s="262"/>
      <c r="CR119" s="263"/>
      <c r="CS119" s="61"/>
      <c r="CT119" s="62"/>
      <c r="CU119" s="62"/>
      <c r="CV119" s="62"/>
      <c r="CW119" s="62"/>
      <c r="CX119" s="62"/>
      <c r="CY119" s="62"/>
      <c r="CZ119" s="62"/>
      <c r="DA119" s="62"/>
      <c r="DB119" s="62"/>
      <c r="DC119" s="62"/>
      <c r="DD119" s="63"/>
    </row>
    <row r="120" spans="1:108" ht="45" customHeight="1">
      <c r="A120" s="49"/>
      <c r="B120" s="281" t="s">
        <v>71</v>
      </c>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2"/>
      <c r="Z120" s="250" t="s">
        <v>206</v>
      </c>
      <c r="AA120" s="251"/>
      <c r="AB120" s="251"/>
      <c r="AC120" s="251"/>
      <c r="AD120" s="251"/>
      <c r="AE120" s="251"/>
      <c r="AF120" s="251"/>
      <c r="AG120" s="251"/>
      <c r="AH120" s="251"/>
      <c r="AI120" s="251"/>
      <c r="AJ120" s="251"/>
      <c r="AK120" s="251"/>
      <c r="AL120" s="252"/>
      <c r="AM120" s="261">
        <v>18898034.76</v>
      </c>
      <c r="AN120" s="262"/>
      <c r="AO120" s="262"/>
      <c r="AP120" s="262"/>
      <c r="AQ120" s="262"/>
      <c r="AR120" s="262"/>
      <c r="AS120" s="262"/>
      <c r="AT120" s="262"/>
      <c r="AU120" s="262"/>
      <c r="AV120" s="262"/>
      <c r="AW120" s="263"/>
      <c r="AX120" s="261">
        <f>AM120</f>
        <v>18898034.76</v>
      </c>
      <c r="AY120" s="262"/>
      <c r="AZ120" s="262"/>
      <c r="BA120" s="262"/>
      <c r="BB120" s="262"/>
      <c r="BC120" s="262"/>
      <c r="BD120" s="262"/>
      <c r="BE120" s="262"/>
      <c r="BF120" s="262"/>
      <c r="BG120" s="262"/>
      <c r="BH120" s="262"/>
      <c r="BI120" s="263"/>
      <c r="BJ120" s="261"/>
      <c r="BK120" s="262"/>
      <c r="BL120" s="262"/>
      <c r="BM120" s="262"/>
      <c r="BN120" s="262"/>
      <c r="BO120" s="262"/>
      <c r="BP120" s="262"/>
      <c r="BQ120" s="262"/>
      <c r="BR120" s="262"/>
      <c r="BS120" s="262"/>
      <c r="BT120" s="262"/>
      <c r="BU120" s="263"/>
      <c r="BV120" s="261">
        <v>18897583.75</v>
      </c>
      <c r="BW120" s="262"/>
      <c r="BX120" s="262"/>
      <c r="BY120" s="262"/>
      <c r="BZ120" s="262"/>
      <c r="CA120" s="262"/>
      <c r="CB120" s="262"/>
      <c r="CC120" s="262"/>
      <c r="CD120" s="262"/>
      <c r="CE120" s="262"/>
      <c r="CF120" s="263"/>
      <c r="CG120" s="261">
        <f>BV120</f>
        <v>18897583.75</v>
      </c>
      <c r="CH120" s="262"/>
      <c r="CI120" s="262"/>
      <c r="CJ120" s="262"/>
      <c r="CK120" s="262"/>
      <c r="CL120" s="262"/>
      <c r="CM120" s="262"/>
      <c r="CN120" s="262"/>
      <c r="CO120" s="262"/>
      <c r="CP120" s="262"/>
      <c r="CQ120" s="262"/>
      <c r="CR120" s="263"/>
      <c r="CS120" s="253"/>
      <c r="CT120" s="254"/>
      <c r="CU120" s="254"/>
      <c r="CV120" s="254"/>
      <c r="CW120" s="254"/>
      <c r="CX120" s="254"/>
      <c r="CY120" s="254"/>
      <c r="CZ120" s="254"/>
      <c r="DA120" s="254"/>
      <c r="DB120" s="254"/>
      <c r="DC120" s="254"/>
      <c r="DD120" s="255"/>
    </row>
    <row r="121" spans="1:108" ht="58.5" customHeight="1">
      <c r="A121" s="49"/>
      <c r="B121" s="281" t="s">
        <v>207</v>
      </c>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2"/>
      <c r="Z121" s="250" t="s">
        <v>208</v>
      </c>
      <c r="AA121" s="251"/>
      <c r="AB121" s="251"/>
      <c r="AC121" s="251"/>
      <c r="AD121" s="251"/>
      <c r="AE121" s="251"/>
      <c r="AF121" s="251"/>
      <c r="AG121" s="251"/>
      <c r="AH121" s="251"/>
      <c r="AI121" s="251"/>
      <c r="AJ121" s="251"/>
      <c r="AK121" s="251"/>
      <c r="AL121" s="252"/>
      <c r="AM121" s="261">
        <f>AM123</f>
        <v>16675029.98</v>
      </c>
      <c r="AN121" s="262"/>
      <c r="AO121" s="262"/>
      <c r="AP121" s="262"/>
      <c r="AQ121" s="262"/>
      <c r="AR121" s="262"/>
      <c r="AS121" s="262"/>
      <c r="AT121" s="262"/>
      <c r="AU121" s="262"/>
      <c r="AV121" s="262"/>
      <c r="AW121" s="263"/>
      <c r="AX121" s="261">
        <f>AM121</f>
        <v>16675029.98</v>
      </c>
      <c r="AY121" s="262"/>
      <c r="AZ121" s="262"/>
      <c r="BA121" s="262"/>
      <c r="BB121" s="262"/>
      <c r="BC121" s="262"/>
      <c r="BD121" s="262"/>
      <c r="BE121" s="262"/>
      <c r="BF121" s="262"/>
      <c r="BG121" s="262"/>
      <c r="BH121" s="262"/>
      <c r="BI121" s="263"/>
      <c r="BJ121" s="261"/>
      <c r="BK121" s="262"/>
      <c r="BL121" s="262"/>
      <c r="BM121" s="262"/>
      <c r="BN121" s="262"/>
      <c r="BO121" s="262"/>
      <c r="BP121" s="262"/>
      <c r="BQ121" s="262"/>
      <c r="BR121" s="262"/>
      <c r="BS121" s="262"/>
      <c r="BT121" s="262"/>
      <c r="BU121" s="263"/>
      <c r="BV121" s="261">
        <f>BV123</f>
        <v>14545870.25</v>
      </c>
      <c r="BW121" s="262"/>
      <c r="BX121" s="262"/>
      <c r="BY121" s="262"/>
      <c r="BZ121" s="262"/>
      <c r="CA121" s="262"/>
      <c r="CB121" s="262"/>
      <c r="CC121" s="262"/>
      <c r="CD121" s="262"/>
      <c r="CE121" s="262"/>
      <c r="CF121" s="263"/>
      <c r="CG121" s="261">
        <f>BV121</f>
        <v>14545870.25</v>
      </c>
      <c r="CH121" s="262"/>
      <c r="CI121" s="262"/>
      <c r="CJ121" s="262"/>
      <c r="CK121" s="262"/>
      <c r="CL121" s="262"/>
      <c r="CM121" s="262"/>
      <c r="CN121" s="262"/>
      <c r="CO121" s="262"/>
      <c r="CP121" s="262"/>
      <c r="CQ121" s="262"/>
      <c r="CR121" s="263"/>
      <c r="CS121" s="253"/>
      <c r="CT121" s="254"/>
      <c r="CU121" s="254"/>
      <c r="CV121" s="254"/>
      <c r="CW121" s="254"/>
      <c r="CX121" s="254"/>
      <c r="CY121" s="254"/>
      <c r="CZ121" s="254"/>
      <c r="DA121" s="254"/>
      <c r="DB121" s="254"/>
      <c r="DC121" s="254"/>
      <c r="DD121" s="255"/>
    </row>
    <row r="122" spans="1:108" ht="15" customHeight="1">
      <c r="A122" s="50"/>
      <c r="B122" s="264" t="s">
        <v>30</v>
      </c>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5"/>
      <c r="Z122" s="239"/>
      <c r="AA122" s="240"/>
      <c r="AB122" s="240"/>
      <c r="AC122" s="240"/>
      <c r="AD122" s="240"/>
      <c r="AE122" s="240"/>
      <c r="AF122" s="240"/>
      <c r="AG122" s="240"/>
      <c r="AH122" s="240"/>
      <c r="AI122" s="240"/>
      <c r="AJ122" s="240"/>
      <c r="AK122" s="240"/>
      <c r="AL122" s="241"/>
      <c r="AM122" s="242"/>
      <c r="AN122" s="243"/>
      <c r="AO122" s="243"/>
      <c r="AP122" s="243"/>
      <c r="AQ122" s="243"/>
      <c r="AR122" s="243"/>
      <c r="AS122" s="243"/>
      <c r="AT122" s="243"/>
      <c r="AU122" s="243"/>
      <c r="AV122" s="243"/>
      <c r="AW122" s="244"/>
      <c r="AX122" s="242"/>
      <c r="AY122" s="243"/>
      <c r="AZ122" s="243"/>
      <c r="BA122" s="243"/>
      <c r="BB122" s="243"/>
      <c r="BC122" s="243"/>
      <c r="BD122" s="243"/>
      <c r="BE122" s="243"/>
      <c r="BF122" s="243"/>
      <c r="BG122" s="243"/>
      <c r="BH122" s="243"/>
      <c r="BI122" s="244"/>
      <c r="BJ122" s="242"/>
      <c r="BK122" s="243"/>
      <c r="BL122" s="243"/>
      <c r="BM122" s="243"/>
      <c r="BN122" s="243"/>
      <c r="BO122" s="243"/>
      <c r="BP122" s="243"/>
      <c r="BQ122" s="243"/>
      <c r="BR122" s="243"/>
      <c r="BS122" s="243"/>
      <c r="BT122" s="243"/>
      <c r="BU122" s="244"/>
      <c r="BV122" s="242"/>
      <c r="BW122" s="243"/>
      <c r="BX122" s="243"/>
      <c r="BY122" s="243"/>
      <c r="BZ122" s="243"/>
      <c r="CA122" s="243"/>
      <c r="CB122" s="243"/>
      <c r="CC122" s="243"/>
      <c r="CD122" s="243"/>
      <c r="CE122" s="243"/>
      <c r="CF122" s="244"/>
      <c r="CG122" s="278"/>
      <c r="CH122" s="279"/>
      <c r="CI122" s="279"/>
      <c r="CJ122" s="279"/>
      <c r="CK122" s="279"/>
      <c r="CL122" s="279"/>
      <c r="CM122" s="279"/>
      <c r="CN122" s="279"/>
      <c r="CO122" s="279"/>
      <c r="CP122" s="279"/>
      <c r="CQ122" s="279"/>
      <c r="CR122" s="280"/>
      <c r="CS122" s="245"/>
      <c r="CT122" s="246"/>
      <c r="CU122" s="246"/>
      <c r="CV122" s="246"/>
      <c r="CW122" s="246"/>
      <c r="CX122" s="246"/>
      <c r="CY122" s="246"/>
      <c r="CZ122" s="246"/>
      <c r="DA122" s="246"/>
      <c r="DB122" s="246"/>
      <c r="DC122" s="246"/>
      <c r="DD122" s="247"/>
    </row>
    <row r="123" spans="1:108" ht="15" customHeight="1">
      <c r="A123" s="49"/>
      <c r="B123" s="281" t="s">
        <v>209</v>
      </c>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2"/>
      <c r="Z123" s="250" t="s">
        <v>210</v>
      </c>
      <c r="AA123" s="251"/>
      <c r="AB123" s="251"/>
      <c r="AC123" s="251"/>
      <c r="AD123" s="251"/>
      <c r="AE123" s="251"/>
      <c r="AF123" s="251"/>
      <c r="AG123" s="251"/>
      <c r="AH123" s="251"/>
      <c r="AI123" s="251"/>
      <c r="AJ123" s="251"/>
      <c r="AK123" s="251"/>
      <c r="AL123" s="252"/>
      <c r="AM123" s="261">
        <f>AM124+AM125+AM126</f>
        <v>16675029.98</v>
      </c>
      <c r="AN123" s="262"/>
      <c r="AO123" s="262"/>
      <c r="AP123" s="262"/>
      <c r="AQ123" s="262"/>
      <c r="AR123" s="262"/>
      <c r="AS123" s="262"/>
      <c r="AT123" s="262"/>
      <c r="AU123" s="262"/>
      <c r="AV123" s="262"/>
      <c r="AW123" s="263"/>
      <c r="AX123" s="261">
        <f aca="true" t="shared" si="1" ref="AX123:AX132">AM123</f>
        <v>16675029.98</v>
      </c>
      <c r="AY123" s="262"/>
      <c r="AZ123" s="262"/>
      <c r="BA123" s="262"/>
      <c r="BB123" s="262"/>
      <c r="BC123" s="262"/>
      <c r="BD123" s="262"/>
      <c r="BE123" s="262"/>
      <c r="BF123" s="262"/>
      <c r="BG123" s="262"/>
      <c r="BH123" s="262"/>
      <c r="BI123" s="263"/>
      <c r="BJ123" s="261"/>
      <c r="BK123" s="262"/>
      <c r="BL123" s="262"/>
      <c r="BM123" s="262"/>
      <c r="BN123" s="262"/>
      <c r="BO123" s="262"/>
      <c r="BP123" s="262"/>
      <c r="BQ123" s="262"/>
      <c r="BR123" s="262"/>
      <c r="BS123" s="262"/>
      <c r="BT123" s="262"/>
      <c r="BU123" s="263"/>
      <c r="BV123" s="261">
        <f>BV124+BV125+BV126</f>
        <v>14545870.25</v>
      </c>
      <c r="BW123" s="262"/>
      <c r="BX123" s="262"/>
      <c r="BY123" s="262"/>
      <c r="BZ123" s="262"/>
      <c r="CA123" s="262"/>
      <c r="CB123" s="262"/>
      <c r="CC123" s="262"/>
      <c r="CD123" s="262"/>
      <c r="CE123" s="262"/>
      <c r="CF123" s="263"/>
      <c r="CG123" s="261">
        <f aca="true" t="shared" si="2" ref="CG123:CG131">BV123</f>
        <v>14545870.25</v>
      </c>
      <c r="CH123" s="262"/>
      <c r="CI123" s="262"/>
      <c r="CJ123" s="262"/>
      <c r="CK123" s="262"/>
      <c r="CL123" s="262"/>
      <c r="CM123" s="262"/>
      <c r="CN123" s="262"/>
      <c r="CO123" s="262"/>
      <c r="CP123" s="262"/>
      <c r="CQ123" s="262"/>
      <c r="CR123" s="263"/>
      <c r="CS123" s="253"/>
      <c r="CT123" s="254"/>
      <c r="CU123" s="254"/>
      <c r="CV123" s="254"/>
      <c r="CW123" s="254"/>
      <c r="CX123" s="254"/>
      <c r="CY123" s="254"/>
      <c r="CZ123" s="254"/>
      <c r="DA123" s="254"/>
      <c r="DB123" s="254"/>
      <c r="DC123" s="254"/>
      <c r="DD123" s="255"/>
    </row>
    <row r="124" spans="1:108" ht="15" customHeight="1">
      <c r="A124" s="49"/>
      <c r="B124" s="281" t="s">
        <v>211</v>
      </c>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2"/>
      <c r="Z124" s="250" t="s">
        <v>212</v>
      </c>
      <c r="AA124" s="251"/>
      <c r="AB124" s="251"/>
      <c r="AC124" s="251"/>
      <c r="AD124" s="251"/>
      <c r="AE124" s="251"/>
      <c r="AF124" s="251"/>
      <c r="AG124" s="251"/>
      <c r="AH124" s="251"/>
      <c r="AI124" s="251"/>
      <c r="AJ124" s="251"/>
      <c r="AK124" s="251"/>
      <c r="AL124" s="252"/>
      <c r="AM124" s="261"/>
      <c r="AN124" s="262"/>
      <c r="AO124" s="262"/>
      <c r="AP124" s="262"/>
      <c r="AQ124" s="262"/>
      <c r="AR124" s="262"/>
      <c r="AS124" s="262"/>
      <c r="AT124" s="262"/>
      <c r="AU124" s="262"/>
      <c r="AV124" s="262"/>
      <c r="AW124" s="263"/>
      <c r="AX124" s="261">
        <f t="shared" si="1"/>
        <v>0</v>
      </c>
      <c r="AY124" s="262"/>
      <c r="AZ124" s="262"/>
      <c r="BA124" s="262"/>
      <c r="BB124" s="262"/>
      <c r="BC124" s="262"/>
      <c r="BD124" s="262"/>
      <c r="BE124" s="262"/>
      <c r="BF124" s="262"/>
      <c r="BG124" s="262"/>
      <c r="BH124" s="262"/>
      <c r="BI124" s="263"/>
      <c r="BJ124" s="261"/>
      <c r="BK124" s="262"/>
      <c r="BL124" s="262"/>
      <c r="BM124" s="262"/>
      <c r="BN124" s="262"/>
      <c r="BO124" s="262"/>
      <c r="BP124" s="262"/>
      <c r="BQ124" s="262"/>
      <c r="BR124" s="262"/>
      <c r="BS124" s="262"/>
      <c r="BT124" s="262"/>
      <c r="BU124" s="263"/>
      <c r="BV124" s="261"/>
      <c r="BW124" s="262"/>
      <c r="BX124" s="262"/>
      <c r="BY124" s="262"/>
      <c r="BZ124" s="262"/>
      <c r="CA124" s="262"/>
      <c r="CB124" s="262"/>
      <c r="CC124" s="262"/>
      <c r="CD124" s="262"/>
      <c r="CE124" s="262"/>
      <c r="CF124" s="263"/>
      <c r="CG124" s="261">
        <f t="shared" si="2"/>
        <v>0</v>
      </c>
      <c r="CH124" s="262"/>
      <c r="CI124" s="262"/>
      <c r="CJ124" s="262"/>
      <c r="CK124" s="262"/>
      <c r="CL124" s="262"/>
      <c r="CM124" s="262"/>
      <c r="CN124" s="262"/>
      <c r="CO124" s="262"/>
      <c r="CP124" s="262"/>
      <c r="CQ124" s="262"/>
      <c r="CR124" s="263"/>
      <c r="CS124" s="253"/>
      <c r="CT124" s="254"/>
      <c r="CU124" s="254"/>
      <c r="CV124" s="254"/>
      <c r="CW124" s="254"/>
      <c r="CX124" s="254"/>
      <c r="CY124" s="254"/>
      <c r="CZ124" s="254"/>
      <c r="DA124" s="254"/>
      <c r="DB124" s="254"/>
      <c r="DC124" s="254"/>
      <c r="DD124" s="255"/>
    </row>
    <row r="125" spans="1:108" ht="18.75">
      <c r="A125" s="49"/>
      <c r="B125" s="281" t="s">
        <v>213</v>
      </c>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2"/>
      <c r="Z125" s="250" t="s">
        <v>214</v>
      </c>
      <c r="AA125" s="251"/>
      <c r="AB125" s="251"/>
      <c r="AC125" s="251"/>
      <c r="AD125" s="251"/>
      <c r="AE125" s="251"/>
      <c r="AF125" s="251"/>
      <c r="AG125" s="251"/>
      <c r="AH125" s="251"/>
      <c r="AI125" s="251"/>
      <c r="AJ125" s="251"/>
      <c r="AK125" s="251"/>
      <c r="AL125" s="252"/>
      <c r="AM125" s="261">
        <v>12445600.65</v>
      </c>
      <c r="AN125" s="262"/>
      <c r="AO125" s="262"/>
      <c r="AP125" s="262"/>
      <c r="AQ125" s="262"/>
      <c r="AR125" s="262"/>
      <c r="AS125" s="262"/>
      <c r="AT125" s="262"/>
      <c r="AU125" s="262"/>
      <c r="AV125" s="262"/>
      <c r="AW125" s="263"/>
      <c r="AX125" s="261">
        <f t="shared" si="1"/>
        <v>12445600.65</v>
      </c>
      <c r="AY125" s="262"/>
      <c r="AZ125" s="262"/>
      <c r="BA125" s="262"/>
      <c r="BB125" s="262"/>
      <c r="BC125" s="262"/>
      <c r="BD125" s="262"/>
      <c r="BE125" s="262"/>
      <c r="BF125" s="262"/>
      <c r="BG125" s="262"/>
      <c r="BH125" s="262"/>
      <c r="BI125" s="263"/>
      <c r="BJ125" s="261"/>
      <c r="BK125" s="262"/>
      <c r="BL125" s="262"/>
      <c r="BM125" s="262"/>
      <c r="BN125" s="262"/>
      <c r="BO125" s="262"/>
      <c r="BP125" s="262"/>
      <c r="BQ125" s="262"/>
      <c r="BR125" s="262"/>
      <c r="BS125" s="262"/>
      <c r="BT125" s="262"/>
      <c r="BU125" s="263"/>
      <c r="BV125" s="261">
        <v>11688749.97</v>
      </c>
      <c r="BW125" s="262"/>
      <c r="BX125" s="262"/>
      <c r="BY125" s="262"/>
      <c r="BZ125" s="262"/>
      <c r="CA125" s="262"/>
      <c r="CB125" s="262"/>
      <c r="CC125" s="262"/>
      <c r="CD125" s="262"/>
      <c r="CE125" s="262"/>
      <c r="CF125" s="263"/>
      <c r="CG125" s="261">
        <f t="shared" si="2"/>
        <v>11688749.97</v>
      </c>
      <c r="CH125" s="262"/>
      <c r="CI125" s="262"/>
      <c r="CJ125" s="262"/>
      <c r="CK125" s="262"/>
      <c r="CL125" s="262"/>
      <c r="CM125" s="262"/>
      <c r="CN125" s="262"/>
      <c r="CO125" s="262"/>
      <c r="CP125" s="262"/>
      <c r="CQ125" s="262"/>
      <c r="CR125" s="263"/>
      <c r="CS125" s="253"/>
      <c r="CT125" s="254"/>
      <c r="CU125" s="254"/>
      <c r="CV125" s="254"/>
      <c r="CW125" s="254"/>
      <c r="CX125" s="254"/>
      <c r="CY125" s="254"/>
      <c r="CZ125" s="254"/>
      <c r="DA125" s="254"/>
      <c r="DB125" s="254"/>
      <c r="DC125" s="254"/>
      <c r="DD125" s="255"/>
    </row>
    <row r="126" spans="1:108" ht="18.75">
      <c r="A126" s="49"/>
      <c r="B126" s="281" t="s">
        <v>235</v>
      </c>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2"/>
      <c r="Z126" s="250" t="s">
        <v>234</v>
      </c>
      <c r="AA126" s="251"/>
      <c r="AB126" s="251"/>
      <c r="AC126" s="251"/>
      <c r="AD126" s="251"/>
      <c r="AE126" s="251"/>
      <c r="AF126" s="251"/>
      <c r="AG126" s="251"/>
      <c r="AH126" s="251"/>
      <c r="AI126" s="251"/>
      <c r="AJ126" s="251"/>
      <c r="AK126" s="251"/>
      <c r="AL126" s="252"/>
      <c r="AM126" s="261">
        <v>4229429.33</v>
      </c>
      <c r="AN126" s="262"/>
      <c r="AO126" s="262"/>
      <c r="AP126" s="262"/>
      <c r="AQ126" s="262"/>
      <c r="AR126" s="262"/>
      <c r="AS126" s="262"/>
      <c r="AT126" s="262"/>
      <c r="AU126" s="262"/>
      <c r="AV126" s="262"/>
      <c r="AW126" s="263"/>
      <c r="AX126" s="261">
        <f>AM126</f>
        <v>4229429.33</v>
      </c>
      <c r="AY126" s="262"/>
      <c r="AZ126" s="262"/>
      <c r="BA126" s="262"/>
      <c r="BB126" s="262"/>
      <c r="BC126" s="262"/>
      <c r="BD126" s="262"/>
      <c r="BE126" s="262"/>
      <c r="BF126" s="262"/>
      <c r="BG126" s="262"/>
      <c r="BH126" s="262"/>
      <c r="BI126" s="263"/>
      <c r="BJ126" s="58"/>
      <c r="BK126" s="59"/>
      <c r="BL126" s="59"/>
      <c r="BM126" s="59"/>
      <c r="BN126" s="59"/>
      <c r="BO126" s="59"/>
      <c r="BP126" s="59"/>
      <c r="BQ126" s="59"/>
      <c r="BR126" s="59"/>
      <c r="BS126" s="59"/>
      <c r="BT126" s="59"/>
      <c r="BU126" s="60"/>
      <c r="BV126" s="261">
        <v>2857120.28</v>
      </c>
      <c r="BW126" s="262"/>
      <c r="BX126" s="262"/>
      <c r="BY126" s="262"/>
      <c r="BZ126" s="262"/>
      <c r="CA126" s="262"/>
      <c r="CB126" s="262"/>
      <c r="CC126" s="262"/>
      <c r="CD126" s="262"/>
      <c r="CE126" s="262"/>
      <c r="CF126" s="263"/>
      <c r="CG126" s="261">
        <f>BV126</f>
        <v>2857120.28</v>
      </c>
      <c r="CH126" s="262"/>
      <c r="CI126" s="262"/>
      <c r="CJ126" s="262"/>
      <c r="CK126" s="262"/>
      <c r="CL126" s="262"/>
      <c r="CM126" s="262"/>
      <c r="CN126" s="262"/>
      <c r="CO126" s="262"/>
      <c r="CP126" s="262"/>
      <c r="CQ126" s="262"/>
      <c r="CR126" s="263"/>
      <c r="CS126" s="61"/>
      <c r="CT126" s="62"/>
      <c r="CU126" s="62"/>
      <c r="CV126" s="62"/>
      <c r="CW126" s="62"/>
      <c r="CX126" s="62"/>
      <c r="CY126" s="62"/>
      <c r="CZ126" s="62"/>
      <c r="DA126" s="62"/>
      <c r="DB126" s="62"/>
      <c r="DC126" s="62"/>
      <c r="DD126" s="63"/>
    </row>
    <row r="127" spans="1:108" ht="45" customHeight="1">
      <c r="A127" s="49"/>
      <c r="B127" s="256" t="s">
        <v>215</v>
      </c>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7"/>
      <c r="Z127" s="250" t="s">
        <v>216</v>
      </c>
      <c r="AA127" s="251"/>
      <c r="AB127" s="251"/>
      <c r="AC127" s="251"/>
      <c r="AD127" s="251"/>
      <c r="AE127" s="251"/>
      <c r="AF127" s="251"/>
      <c r="AG127" s="251"/>
      <c r="AH127" s="251"/>
      <c r="AI127" s="251"/>
      <c r="AJ127" s="251"/>
      <c r="AK127" s="251"/>
      <c r="AL127" s="252"/>
      <c r="AM127" s="261">
        <v>138140</v>
      </c>
      <c r="AN127" s="262"/>
      <c r="AO127" s="262"/>
      <c r="AP127" s="262"/>
      <c r="AQ127" s="262"/>
      <c r="AR127" s="262"/>
      <c r="AS127" s="262"/>
      <c r="AT127" s="262"/>
      <c r="AU127" s="262"/>
      <c r="AV127" s="262"/>
      <c r="AW127" s="263"/>
      <c r="AX127" s="261">
        <f t="shared" si="1"/>
        <v>138140</v>
      </c>
      <c r="AY127" s="262"/>
      <c r="AZ127" s="262"/>
      <c r="BA127" s="262"/>
      <c r="BB127" s="262"/>
      <c r="BC127" s="262"/>
      <c r="BD127" s="262"/>
      <c r="BE127" s="262"/>
      <c r="BF127" s="262"/>
      <c r="BG127" s="262"/>
      <c r="BH127" s="262"/>
      <c r="BI127" s="263"/>
      <c r="BJ127" s="58"/>
      <c r="BK127" s="59"/>
      <c r="BL127" s="59"/>
      <c r="BM127" s="59"/>
      <c r="BN127" s="59"/>
      <c r="BO127" s="59"/>
      <c r="BP127" s="59"/>
      <c r="BQ127" s="59"/>
      <c r="BR127" s="59"/>
      <c r="BS127" s="59"/>
      <c r="BT127" s="59"/>
      <c r="BU127" s="60"/>
      <c r="BV127" s="261">
        <v>138140</v>
      </c>
      <c r="BW127" s="262"/>
      <c r="BX127" s="262"/>
      <c r="BY127" s="262"/>
      <c r="BZ127" s="262"/>
      <c r="CA127" s="262"/>
      <c r="CB127" s="262"/>
      <c r="CC127" s="262"/>
      <c r="CD127" s="262"/>
      <c r="CE127" s="262"/>
      <c r="CF127" s="263"/>
      <c r="CG127" s="261">
        <f t="shared" si="2"/>
        <v>138140</v>
      </c>
      <c r="CH127" s="262"/>
      <c r="CI127" s="262"/>
      <c r="CJ127" s="262"/>
      <c r="CK127" s="262"/>
      <c r="CL127" s="262"/>
      <c r="CM127" s="262"/>
      <c r="CN127" s="262"/>
      <c r="CO127" s="262"/>
      <c r="CP127" s="262"/>
      <c r="CQ127" s="262"/>
      <c r="CR127" s="263"/>
      <c r="CS127" s="61"/>
      <c r="CT127" s="62"/>
      <c r="CU127" s="62"/>
      <c r="CV127" s="62"/>
      <c r="CW127" s="62"/>
      <c r="CX127" s="62"/>
      <c r="CY127" s="62"/>
      <c r="CZ127" s="62"/>
      <c r="DA127" s="62"/>
      <c r="DB127" s="62"/>
      <c r="DC127" s="62"/>
      <c r="DD127" s="63"/>
    </row>
    <row r="128" spans="1:108" ht="45" customHeight="1">
      <c r="A128" s="49"/>
      <c r="B128" s="256" t="s">
        <v>217</v>
      </c>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7"/>
      <c r="Z128" s="250" t="s">
        <v>218</v>
      </c>
      <c r="AA128" s="251"/>
      <c r="AB128" s="251"/>
      <c r="AC128" s="251"/>
      <c r="AD128" s="251"/>
      <c r="AE128" s="251"/>
      <c r="AF128" s="251"/>
      <c r="AG128" s="251"/>
      <c r="AH128" s="251"/>
      <c r="AI128" s="251"/>
      <c r="AJ128" s="251"/>
      <c r="AK128" s="251"/>
      <c r="AL128" s="252"/>
      <c r="AM128" s="261">
        <f>AM129+AM131</f>
        <v>413135.46</v>
      </c>
      <c r="AN128" s="262"/>
      <c r="AO128" s="262"/>
      <c r="AP128" s="262"/>
      <c r="AQ128" s="262"/>
      <c r="AR128" s="262"/>
      <c r="AS128" s="262"/>
      <c r="AT128" s="262"/>
      <c r="AU128" s="262"/>
      <c r="AV128" s="262"/>
      <c r="AW128" s="263"/>
      <c r="AX128" s="261">
        <f t="shared" si="1"/>
        <v>413135.46</v>
      </c>
      <c r="AY128" s="262"/>
      <c r="AZ128" s="262"/>
      <c r="BA128" s="262"/>
      <c r="BB128" s="262"/>
      <c r="BC128" s="262"/>
      <c r="BD128" s="262"/>
      <c r="BE128" s="262"/>
      <c r="BF128" s="262"/>
      <c r="BG128" s="262"/>
      <c r="BH128" s="262"/>
      <c r="BI128" s="263"/>
      <c r="BJ128" s="261"/>
      <c r="BK128" s="262"/>
      <c r="BL128" s="262"/>
      <c r="BM128" s="262"/>
      <c r="BN128" s="262"/>
      <c r="BO128" s="262"/>
      <c r="BP128" s="262"/>
      <c r="BQ128" s="262"/>
      <c r="BR128" s="262"/>
      <c r="BS128" s="262"/>
      <c r="BT128" s="262"/>
      <c r="BU128" s="263"/>
      <c r="BV128" s="261">
        <f>BV129+BV131</f>
        <v>410565.76</v>
      </c>
      <c r="BW128" s="262"/>
      <c r="BX128" s="262"/>
      <c r="BY128" s="262"/>
      <c r="BZ128" s="262"/>
      <c r="CA128" s="262"/>
      <c r="CB128" s="262"/>
      <c r="CC128" s="262"/>
      <c r="CD128" s="262"/>
      <c r="CE128" s="262"/>
      <c r="CF128" s="263"/>
      <c r="CG128" s="261">
        <f t="shared" si="2"/>
        <v>410565.76</v>
      </c>
      <c r="CH128" s="262"/>
      <c r="CI128" s="262"/>
      <c r="CJ128" s="262"/>
      <c r="CK128" s="262"/>
      <c r="CL128" s="262"/>
      <c r="CM128" s="262"/>
      <c r="CN128" s="262"/>
      <c r="CO128" s="262"/>
      <c r="CP128" s="262"/>
      <c r="CQ128" s="262"/>
      <c r="CR128" s="263"/>
      <c r="CS128" s="253"/>
      <c r="CT128" s="254"/>
      <c r="CU128" s="254"/>
      <c r="CV128" s="254"/>
      <c r="CW128" s="254"/>
      <c r="CX128" s="254"/>
      <c r="CY128" s="254"/>
      <c r="CZ128" s="254"/>
      <c r="DA128" s="254"/>
      <c r="DB128" s="254"/>
      <c r="DC128" s="254"/>
      <c r="DD128" s="255"/>
    </row>
    <row r="129" spans="1:108" ht="38.25" customHeight="1">
      <c r="A129" s="49"/>
      <c r="B129" s="256" t="s">
        <v>219</v>
      </c>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257"/>
      <c r="Z129" s="250" t="s">
        <v>220</v>
      </c>
      <c r="AA129" s="251"/>
      <c r="AB129" s="251"/>
      <c r="AC129" s="251"/>
      <c r="AD129" s="251"/>
      <c r="AE129" s="251"/>
      <c r="AF129" s="251"/>
      <c r="AG129" s="251"/>
      <c r="AH129" s="251"/>
      <c r="AI129" s="251"/>
      <c r="AJ129" s="251"/>
      <c r="AK129" s="251"/>
      <c r="AL129" s="252"/>
      <c r="AM129" s="261">
        <f>AM130</f>
        <v>8129.28</v>
      </c>
      <c r="AN129" s="262"/>
      <c r="AO129" s="262"/>
      <c r="AP129" s="262"/>
      <c r="AQ129" s="262"/>
      <c r="AR129" s="262"/>
      <c r="AS129" s="262"/>
      <c r="AT129" s="262"/>
      <c r="AU129" s="262"/>
      <c r="AV129" s="262"/>
      <c r="AW129" s="263"/>
      <c r="AX129" s="261">
        <f t="shared" si="1"/>
        <v>8129.28</v>
      </c>
      <c r="AY129" s="262"/>
      <c r="AZ129" s="262"/>
      <c r="BA129" s="262"/>
      <c r="BB129" s="262"/>
      <c r="BC129" s="262"/>
      <c r="BD129" s="262"/>
      <c r="BE129" s="262"/>
      <c r="BF129" s="262"/>
      <c r="BG129" s="262"/>
      <c r="BH129" s="262"/>
      <c r="BI129" s="263"/>
      <c r="BJ129" s="261"/>
      <c r="BK129" s="262"/>
      <c r="BL129" s="262"/>
      <c r="BM129" s="262"/>
      <c r="BN129" s="262"/>
      <c r="BO129" s="262"/>
      <c r="BP129" s="262"/>
      <c r="BQ129" s="262"/>
      <c r="BR129" s="262"/>
      <c r="BS129" s="262"/>
      <c r="BT129" s="262"/>
      <c r="BU129" s="263"/>
      <c r="BV129" s="261">
        <f>BV130</f>
        <v>8129.28</v>
      </c>
      <c r="BW129" s="262"/>
      <c r="BX129" s="262"/>
      <c r="BY129" s="262"/>
      <c r="BZ129" s="262"/>
      <c r="CA129" s="262"/>
      <c r="CB129" s="262"/>
      <c r="CC129" s="262"/>
      <c r="CD129" s="262"/>
      <c r="CE129" s="262"/>
      <c r="CF129" s="263"/>
      <c r="CG129" s="261">
        <f t="shared" si="2"/>
        <v>8129.28</v>
      </c>
      <c r="CH129" s="262"/>
      <c r="CI129" s="262"/>
      <c r="CJ129" s="262"/>
      <c r="CK129" s="262"/>
      <c r="CL129" s="262"/>
      <c r="CM129" s="262"/>
      <c r="CN129" s="262"/>
      <c r="CO129" s="262"/>
      <c r="CP129" s="262"/>
      <c r="CQ129" s="262"/>
      <c r="CR129" s="263"/>
      <c r="CS129" s="253"/>
      <c r="CT129" s="254"/>
      <c r="CU129" s="254"/>
      <c r="CV129" s="254"/>
      <c r="CW129" s="254"/>
      <c r="CX129" s="254"/>
      <c r="CY129" s="254"/>
      <c r="CZ129" s="254"/>
      <c r="DA129" s="254"/>
      <c r="DB129" s="254"/>
      <c r="DC129" s="254"/>
      <c r="DD129" s="255"/>
    </row>
    <row r="130" spans="1:108" ht="36" customHeight="1">
      <c r="A130" s="49"/>
      <c r="B130" s="256" t="s">
        <v>219</v>
      </c>
      <c r="C130" s="256"/>
      <c r="D130" s="256"/>
      <c r="E130" s="256"/>
      <c r="F130" s="256"/>
      <c r="G130" s="256"/>
      <c r="H130" s="256"/>
      <c r="I130" s="256"/>
      <c r="J130" s="256"/>
      <c r="K130" s="256"/>
      <c r="L130" s="256"/>
      <c r="M130" s="256"/>
      <c r="N130" s="256"/>
      <c r="O130" s="256"/>
      <c r="P130" s="256"/>
      <c r="Q130" s="256"/>
      <c r="R130" s="256"/>
      <c r="S130" s="256"/>
      <c r="T130" s="256"/>
      <c r="U130" s="256"/>
      <c r="V130" s="256"/>
      <c r="W130" s="256"/>
      <c r="X130" s="256"/>
      <c r="Y130" s="257"/>
      <c r="Z130" s="250" t="s">
        <v>221</v>
      </c>
      <c r="AA130" s="251"/>
      <c r="AB130" s="251"/>
      <c r="AC130" s="251"/>
      <c r="AD130" s="251"/>
      <c r="AE130" s="251"/>
      <c r="AF130" s="251"/>
      <c r="AG130" s="251"/>
      <c r="AH130" s="251"/>
      <c r="AI130" s="251"/>
      <c r="AJ130" s="251"/>
      <c r="AK130" s="251"/>
      <c r="AL130" s="252"/>
      <c r="AM130" s="261">
        <v>8129.28</v>
      </c>
      <c r="AN130" s="262"/>
      <c r="AO130" s="262"/>
      <c r="AP130" s="262"/>
      <c r="AQ130" s="262"/>
      <c r="AR130" s="262"/>
      <c r="AS130" s="262"/>
      <c r="AT130" s="262"/>
      <c r="AU130" s="262"/>
      <c r="AV130" s="262"/>
      <c r="AW130" s="263"/>
      <c r="AX130" s="261">
        <f t="shared" si="1"/>
        <v>8129.28</v>
      </c>
      <c r="AY130" s="262"/>
      <c r="AZ130" s="262"/>
      <c r="BA130" s="262"/>
      <c r="BB130" s="262"/>
      <c r="BC130" s="262"/>
      <c r="BD130" s="262"/>
      <c r="BE130" s="262"/>
      <c r="BF130" s="262"/>
      <c r="BG130" s="262"/>
      <c r="BH130" s="262"/>
      <c r="BI130" s="263"/>
      <c r="BJ130" s="261"/>
      <c r="BK130" s="262"/>
      <c r="BL130" s="262"/>
      <c r="BM130" s="262"/>
      <c r="BN130" s="262"/>
      <c r="BO130" s="262"/>
      <c r="BP130" s="262"/>
      <c r="BQ130" s="262"/>
      <c r="BR130" s="262"/>
      <c r="BS130" s="262"/>
      <c r="BT130" s="262"/>
      <c r="BU130" s="263"/>
      <c r="BV130" s="261">
        <v>8129.28</v>
      </c>
      <c r="BW130" s="262"/>
      <c r="BX130" s="262"/>
      <c r="BY130" s="262"/>
      <c r="BZ130" s="262"/>
      <c r="CA130" s="262"/>
      <c r="CB130" s="262"/>
      <c r="CC130" s="262"/>
      <c r="CD130" s="262"/>
      <c r="CE130" s="262"/>
      <c r="CF130" s="263"/>
      <c r="CG130" s="261">
        <f t="shared" si="2"/>
        <v>8129.28</v>
      </c>
      <c r="CH130" s="262"/>
      <c r="CI130" s="262"/>
      <c r="CJ130" s="262"/>
      <c r="CK130" s="262"/>
      <c r="CL130" s="262"/>
      <c r="CM130" s="262"/>
      <c r="CN130" s="262"/>
      <c r="CO130" s="262"/>
      <c r="CP130" s="262"/>
      <c r="CQ130" s="262"/>
      <c r="CR130" s="263"/>
      <c r="CS130" s="253"/>
      <c r="CT130" s="254"/>
      <c r="CU130" s="254"/>
      <c r="CV130" s="254"/>
      <c r="CW130" s="254"/>
      <c r="CX130" s="254"/>
      <c r="CY130" s="254"/>
      <c r="CZ130" s="254"/>
      <c r="DA130" s="254"/>
      <c r="DB130" s="254"/>
      <c r="DC130" s="254"/>
      <c r="DD130" s="255"/>
    </row>
    <row r="131" spans="1:108" ht="18.75" customHeight="1">
      <c r="A131" s="49"/>
      <c r="B131" s="281" t="s">
        <v>222</v>
      </c>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2"/>
      <c r="Z131" s="250" t="s">
        <v>223</v>
      </c>
      <c r="AA131" s="251"/>
      <c r="AB131" s="251"/>
      <c r="AC131" s="251"/>
      <c r="AD131" s="251"/>
      <c r="AE131" s="251"/>
      <c r="AF131" s="251"/>
      <c r="AG131" s="251"/>
      <c r="AH131" s="251"/>
      <c r="AI131" s="251"/>
      <c r="AJ131" s="251"/>
      <c r="AK131" s="251"/>
      <c r="AL131" s="252"/>
      <c r="AM131" s="261">
        <f>AM132</f>
        <v>405006.18</v>
      </c>
      <c r="AN131" s="262"/>
      <c r="AO131" s="262"/>
      <c r="AP131" s="262"/>
      <c r="AQ131" s="262"/>
      <c r="AR131" s="262"/>
      <c r="AS131" s="262"/>
      <c r="AT131" s="262"/>
      <c r="AU131" s="262"/>
      <c r="AV131" s="262"/>
      <c r="AW131" s="263"/>
      <c r="AX131" s="261">
        <f t="shared" si="1"/>
        <v>405006.18</v>
      </c>
      <c r="AY131" s="262"/>
      <c r="AZ131" s="262"/>
      <c r="BA131" s="262"/>
      <c r="BB131" s="262"/>
      <c r="BC131" s="262"/>
      <c r="BD131" s="262"/>
      <c r="BE131" s="262"/>
      <c r="BF131" s="262"/>
      <c r="BG131" s="262"/>
      <c r="BH131" s="262"/>
      <c r="BI131" s="263"/>
      <c r="BJ131" s="261"/>
      <c r="BK131" s="262"/>
      <c r="BL131" s="262"/>
      <c r="BM131" s="262"/>
      <c r="BN131" s="262"/>
      <c r="BO131" s="262"/>
      <c r="BP131" s="262"/>
      <c r="BQ131" s="262"/>
      <c r="BR131" s="262"/>
      <c r="BS131" s="262"/>
      <c r="BT131" s="262"/>
      <c r="BU131" s="263"/>
      <c r="BV131" s="261">
        <f>BV132</f>
        <v>402436.48</v>
      </c>
      <c r="BW131" s="262"/>
      <c r="BX131" s="262"/>
      <c r="BY131" s="262"/>
      <c r="BZ131" s="262"/>
      <c r="CA131" s="262"/>
      <c r="CB131" s="262"/>
      <c r="CC131" s="262"/>
      <c r="CD131" s="262"/>
      <c r="CE131" s="262"/>
      <c r="CF131" s="263"/>
      <c r="CG131" s="261">
        <f t="shared" si="2"/>
        <v>402436.48</v>
      </c>
      <c r="CH131" s="262"/>
      <c r="CI131" s="262"/>
      <c r="CJ131" s="262"/>
      <c r="CK131" s="262"/>
      <c r="CL131" s="262"/>
      <c r="CM131" s="262"/>
      <c r="CN131" s="262"/>
      <c r="CO131" s="262"/>
      <c r="CP131" s="262"/>
      <c r="CQ131" s="262"/>
      <c r="CR131" s="263"/>
      <c r="CS131" s="253"/>
      <c r="CT131" s="254"/>
      <c r="CU131" s="254"/>
      <c r="CV131" s="254"/>
      <c r="CW131" s="254"/>
      <c r="CX131" s="254"/>
      <c r="CY131" s="254"/>
      <c r="CZ131" s="254"/>
      <c r="DA131" s="254"/>
      <c r="DB131" s="254"/>
      <c r="DC131" s="254"/>
      <c r="DD131" s="255"/>
    </row>
    <row r="132" spans="1:108" ht="45" customHeight="1">
      <c r="A132" s="49"/>
      <c r="B132" s="281" t="s">
        <v>224</v>
      </c>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2"/>
      <c r="Z132" s="250" t="s">
        <v>225</v>
      </c>
      <c r="AA132" s="251"/>
      <c r="AB132" s="251"/>
      <c r="AC132" s="251"/>
      <c r="AD132" s="251"/>
      <c r="AE132" s="251"/>
      <c r="AF132" s="251"/>
      <c r="AG132" s="251"/>
      <c r="AH132" s="251"/>
      <c r="AI132" s="251"/>
      <c r="AJ132" s="251"/>
      <c r="AK132" s="251"/>
      <c r="AL132" s="252"/>
      <c r="AM132" s="261">
        <v>405006.18</v>
      </c>
      <c r="AN132" s="262"/>
      <c r="AO132" s="262"/>
      <c r="AP132" s="262"/>
      <c r="AQ132" s="262"/>
      <c r="AR132" s="262"/>
      <c r="AS132" s="262"/>
      <c r="AT132" s="262"/>
      <c r="AU132" s="262"/>
      <c r="AV132" s="262"/>
      <c r="AW132" s="263"/>
      <c r="AX132" s="261">
        <f t="shared" si="1"/>
        <v>405006.18</v>
      </c>
      <c r="AY132" s="262"/>
      <c r="AZ132" s="262"/>
      <c r="BA132" s="262"/>
      <c r="BB132" s="262"/>
      <c r="BC132" s="262"/>
      <c r="BD132" s="262"/>
      <c r="BE132" s="262"/>
      <c r="BF132" s="262"/>
      <c r="BG132" s="262"/>
      <c r="BH132" s="262"/>
      <c r="BI132" s="263"/>
      <c r="BJ132" s="261"/>
      <c r="BK132" s="262"/>
      <c r="BL132" s="262"/>
      <c r="BM132" s="262"/>
      <c r="BN132" s="262"/>
      <c r="BO132" s="262"/>
      <c r="BP132" s="262"/>
      <c r="BQ132" s="262"/>
      <c r="BR132" s="262"/>
      <c r="BS132" s="262"/>
      <c r="BT132" s="262"/>
      <c r="BU132" s="263"/>
      <c r="BV132" s="261">
        <v>402436.48</v>
      </c>
      <c r="BW132" s="262"/>
      <c r="BX132" s="262"/>
      <c r="BY132" s="262"/>
      <c r="BZ132" s="262"/>
      <c r="CA132" s="262"/>
      <c r="CB132" s="262"/>
      <c r="CC132" s="262"/>
      <c r="CD132" s="262"/>
      <c r="CE132" s="262"/>
      <c r="CF132" s="263"/>
      <c r="CG132" s="261">
        <f>BV132</f>
        <v>402436.48</v>
      </c>
      <c r="CH132" s="262"/>
      <c r="CI132" s="262"/>
      <c r="CJ132" s="262"/>
      <c r="CK132" s="262"/>
      <c r="CL132" s="262"/>
      <c r="CM132" s="262"/>
      <c r="CN132" s="262"/>
      <c r="CO132" s="262"/>
      <c r="CP132" s="262"/>
      <c r="CQ132" s="262"/>
      <c r="CR132" s="263"/>
      <c r="CS132" s="253"/>
      <c r="CT132" s="254"/>
      <c r="CU132" s="254"/>
      <c r="CV132" s="254"/>
      <c r="CW132" s="254"/>
      <c r="CX132" s="254"/>
      <c r="CY132" s="254"/>
      <c r="CZ132" s="254"/>
      <c r="DA132" s="254"/>
      <c r="DB132" s="254"/>
      <c r="DC132" s="254"/>
      <c r="DD132" s="255"/>
    </row>
    <row r="133" spans="1:108" ht="18.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row>
    <row r="134" spans="1:108" ht="18.75">
      <c r="A134" s="6"/>
      <c r="B134" s="6"/>
      <c r="C134" s="6"/>
      <c r="D134" s="6"/>
      <c r="E134" s="6"/>
      <c r="F134" s="6"/>
      <c r="G134" s="14" t="s">
        <v>50</v>
      </c>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row>
    <row r="135" spans="1:108" ht="18.75">
      <c r="A135" s="6"/>
      <c r="B135" s="6"/>
      <c r="C135" s="6"/>
      <c r="D135" s="6"/>
      <c r="E135" s="6"/>
      <c r="F135" s="6"/>
      <c r="G135" s="156" t="s">
        <v>88</v>
      </c>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45">
        <v>1653245.69</v>
      </c>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c r="BJ135" s="145"/>
      <c r="BK135" s="6" t="s">
        <v>52</v>
      </c>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row>
    <row r="136" spans="1:108" ht="18.75">
      <c r="A136" s="6"/>
      <c r="B136" s="6"/>
      <c r="C136" s="6"/>
      <c r="D136" s="6"/>
      <c r="E136" s="6"/>
      <c r="F136" s="6"/>
      <c r="G136" s="14" t="s">
        <v>89</v>
      </c>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145">
        <v>2336970.04</v>
      </c>
      <c r="AO136" s="145"/>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6" t="s">
        <v>52</v>
      </c>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row>
    <row r="137" spans="1:108" ht="18.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row>
    <row r="138" spans="1:108" ht="18.75">
      <c r="A138" s="117" t="s">
        <v>90</v>
      </c>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c r="BL138" s="117"/>
      <c r="BM138" s="117"/>
      <c r="BN138" s="117"/>
      <c r="BO138" s="117"/>
      <c r="BP138" s="117"/>
      <c r="BQ138" s="117"/>
      <c r="BR138" s="117"/>
      <c r="BS138" s="117"/>
      <c r="BT138" s="117"/>
      <c r="BU138" s="117"/>
      <c r="BV138" s="117"/>
      <c r="BW138" s="117"/>
      <c r="BX138" s="117"/>
      <c r="BY138" s="117"/>
      <c r="BZ138" s="117"/>
      <c r="CA138" s="117"/>
      <c r="CB138" s="117"/>
      <c r="CC138" s="117"/>
      <c r="CD138" s="117"/>
      <c r="CE138" s="117"/>
      <c r="CF138" s="117"/>
      <c r="CG138" s="117"/>
      <c r="CH138" s="117"/>
      <c r="CI138" s="117"/>
      <c r="CJ138" s="117"/>
      <c r="CK138" s="117"/>
      <c r="CL138" s="117"/>
      <c r="CM138" s="117"/>
      <c r="CN138" s="117"/>
      <c r="CO138" s="117"/>
      <c r="CP138" s="117"/>
      <c r="CQ138" s="117"/>
      <c r="CR138" s="117"/>
      <c r="CS138" s="117"/>
      <c r="CT138" s="117"/>
      <c r="CU138" s="117"/>
      <c r="CV138" s="117"/>
      <c r="CW138" s="117"/>
      <c r="CX138" s="117"/>
      <c r="CY138" s="117"/>
      <c r="CZ138" s="117"/>
      <c r="DA138" s="117"/>
      <c r="DB138" s="117"/>
      <c r="DC138" s="117"/>
      <c r="DD138" s="117"/>
    </row>
    <row r="139" spans="1:108" ht="18.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row>
    <row r="140" spans="1:108" ht="38.25" customHeight="1">
      <c r="A140" s="126" t="s">
        <v>1</v>
      </c>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8"/>
      <c r="BJ140" s="118" t="s">
        <v>92</v>
      </c>
      <c r="BK140" s="127"/>
      <c r="BL140" s="127"/>
      <c r="BM140" s="127"/>
      <c r="BN140" s="127"/>
      <c r="BO140" s="127"/>
      <c r="BP140" s="127"/>
      <c r="BQ140" s="127"/>
      <c r="BR140" s="127"/>
      <c r="BS140" s="127"/>
      <c r="BT140" s="127"/>
      <c r="BU140" s="127"/>
      <c r="BV140" s="127"/>
      <c r="BW140" s="127"/>
      <c r="BX140" s="128"/>
      <c r="BY140" s="126" t="s">
        <v>91</v>
      </c>
      <c r="BZ140" s="127"/>
      <c r="CA140" s="127"/>
      <c r="CB140" s="127"/>
      <c r="CC140" s="127"/>
      <c r="CD140" s="127"/>
      <c r="CE140" s="127"/>
      <c r="CF140" s="127"/>
      <c r="CG140" s="127"/>
      <c r="CH140" s="127"/>
      <c r="CI140" s="127"/>
      <c r="CJ140" s="127"/>
      <c r="CK140" s="127"/>
      <c r="CL140" s="127"/>
      <c r="CM140" s="127"/>
      <c r="CN140" s="127"/>
      <c r="CO140" s="127"/>
      <c r="CP140" s="127"/>
      <c r="CQ140" s="127"/>
      <c r="CR140" s="127"/>
      <c r="CS140" s="127"/>
      <c r="CT140" s="127"/>
      <c r="CU140" s="127"/>
      <c r="CV140" s="127"/>
      <c r="CW140" s="127"/>
      <c r="CX140" s="127"/>
      <c r="CY140" s="127"/>
      <c r="CZ140" s="127"/>
      <c r="DA140" s="127"/>
      <c r="DB140" s="127"/>
      <c r="DC140" s="127"/>
      <c r="DD140" s="128"/>
    </row>
    <row r="141" spans="1:108" ht="18.75">
      <c r="A141" s="35"/>
      <c r="B141" s="82" t="s">
        <v>165</v>
      </c>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3"/>
      <c r="BJ141" s="64"/>
      <c r="BK141" s="65"/>
      <c r="BL141" s="65"/>
      <c r="BM141" s="65"/>
      <c r="BN141" s="65"/>
      <c r="BO141" s="65"/>
      <c r="BP141" s="65"/>
      <c r="BQ141" s="65"/>
      <c r="BR141" s="65"/>
      <c r="BS141" s="65"/>
      <c r="BT141" s="65"/>
      <c r="BU141" s="65"/>
      <c r="BV141" s="65"/>
      <c r="BW141" s="65"/>
      <c r="BX141" s="66"/>
      <c r="BY141" s="64"/>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6"/>
    </row>
    <row r="142" spans="1:108" ht="38.25" customHeight="1">
      <c r="A142" s="35"/>
      <c r="B142" s="68" t="s">
        <v>93</v>
      </c>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9"/>
      <c r="BJ142" s="64"/>
      <c r="BK142" s="65"/>
      <c r="BL142" s="65"/>
      <c r="BM142" s="65"/>
      <c r="BN142" s="65"/>
      <c r="BO142" s="65"/>
      <c r="BP142" s="65"/>
      <c r="BQ142" s="65"/>
      <c r="BR142" s="65"/>
      <c r="BS142" s="65"/>
      <c r="BT142" s="65"/>
      <c r="BU142" s="65"/>
      <c r="BV142" s="65"/>
      <c r="BW142" s="65"/>
      <c r="BX142" s="66"/>
      <c r="BY142" s="64"/>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6"/>
    </row>
    <row r="143" spans="1:108" ht="18.75">
      <c r="A143" s="35"/>
      <c r="B143" s="65" t="s">
        <v>94</v>
      </c>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6"/>
      <c r="BJ143" s="64" t="s">
        <v>172</v>
      </c>
      <c r="BK143" s="65"/>
      <c r="BL143" s="65"/>
      <c r="BM143" s="65"/>
      <c r="BN143" s="65"/>
      <c r="BO143" s="65"/>
      <c r="BP143" s="65"/>
      <c r="BQ143" s="65"/>
      <c r="BR143" s="65"/>
      <c r="BS143" s="65"/>
      <c r="BT143" s="65"/>
      <c r="BU143" s="65"/>
      <c r="BV143" s="65"/>
      <c r="BW143" s="65"/>
      <c r="BX143" s="66"/>
      <c r="BY143" s="123">
        <v>135</v>
      </c>
      <c r="BZ143" s="124"/>
      <c r="CA143" s="124"/>
      <c r="CB143" s="124"/>
      <c r="CC143" s="124"/>
      <c r="CD143" s="124"/>
      <c r="CE143" s="124"/>
      <c r="CF143" s="124"/>
      <c r="CG143" s="124"/>
      <c r="CH143" s="124"/>
      <c r="CI143" s="124"/>
      <c r="CJ143" s="124"/>
      <c r="CK143" s="124"/>
      <c r="CL143" s="124"/>
      <c r="CM143" s="124"/>
      <c r="CN143" s="124"/>
      <c r="CO143" s="124"/>
      <c r="CP143" s="124"/>
      <c r="CQ143" s="124"/>
      <c r="CR143" s="124"/>
      <c r="CS143" s="124"/>
      <c r="CT143" s="124"/>
      <c r="CU143" s="124"/>
      <c r="CV143" s="124"/>
      <c r="CW143" s="124"/>
      <c r="CX143" s="124"/>
      <c r="CY143" s="124"/>
      <c r="CZ143" s="124"/>
      <c r="DA143" s="124"/>
      <c r="DB143" s="124"/>
      <c r="DC143" s="124"/>
      <c r="DD143" s="125"/>
    </row>
    <row r="144" spans="1:108" ht="18.75">
      <c r="A144" s="35"/>
      <c r="B144" s="65" t="s">
        <v>95</v>
      </c>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6"/>
      <c r="BJ144" s="64" t="s">
        <v>172</v>
      </c>
      <c r="BK144" s="65"/>
      <c r="BL144" s="65"/>
      <c r="BM144" s="65"/>
      <c r="BN144" s="65"/>
      <c r="BO144" s="65"/>
      <c r="BP144" s="65"/>
      <c r="BQ144" s="65"/>
      <c r="BR144" s="65"/>
      <c r="BS144" s="65"/>
      <c r="BT144" s="65"/>
      <c r="BU144" s="65"/>
      <c r="BV144" s="65"/>
      <c r="BW144" s="65"/>
      <c r="BX144" s="66"/>
      <c r="BY144" s="123" t="s">
        <v>170</v>
      </c>
      <c r="BZ144" s="124"/>
      <c r="CA144" s="124"/>
      <c r="CB144" s="124"/>
      <c r="CC144" s="124"/>
      <c r="CD144" s="124"/>
      <c r="CE144" s="124"/>
      <c r="CF144" s="124"/>
      <c r="CG144" s="124"/>
      <c r="CH144" s="124"/>
      <c r="CI144" s="124"/>
      <c r="CJ144" s="124"/>
      <c r="CK144" s="124"/>
      <c r="CL144" s="124"/>
      <c r="CM144" s="124"/>
      <c r="CN144" s="124"/>
      <c r="CO144" s="124"/>
      <c r="CP144" s="124"/>
      <c r="CQ144" s="124"/>
      <c r="CR144" s="124"/>
      <c r="CS144" s="124"/>
      <c r="CT144" s="124"/>
      <c r="CU144" s="124"/>
      <c r="CV144" s="124"/>
      <c r="CW144" s="124"/>
      <c r="CX144" s="124"/>
      <c r="CY144" s="124"/>
      <c r="CZ144" s="124"/>
      <c r="DA144" s="124"/>
      <c r="DB144" s="124"/>
      <c r="DC144" s="124"/>
      <c r="DD144" s="125"/>
    </row>
    <row r="145" spans="1:108" ht="18.75">
      <c r="A145" s="35"/>
      <c r="B145" s="65" t="s">
        <v>113</v>
      </c>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6"/>
      <c r="BJ145" s="64" t="s">
        <v>172</v>
      </c>
      <c r="BK145" s="65"/>
      <c r="BL145" s="65"/>
      <c r="BM145" s="65"/>
      <c r="BN145" s="65"/>
      <c r="BO145" s="65"/>
      <c r="BP145" s="65"/>
      <c r="BQ145" s="65"/>
      <c r="BR145" s="65"/>
      <c r="BS145" s="65"/>
      <c r="BT145" s="65"/>
      <c r="BU145" s="65"/>
      <c r="BV145" s="65"/>
      <c r="BW145" s="65"/>
      <c r="BX145" s="66"/>
      <c r="BY145" s="123" t="s">
        <v>170</v>
      </c>
      <c r="BZ145" s="124"/>
      <c r="CA145" s="124"/>
      <c r="CB145" s="124"/>
      <c r="CC145" s="124"/>
      <c r="CD145" s="124"/>
      <c r="CE145" s="124"/>
      <c r="CF145" s="124"/>
      <c r="CG145" s="124"/>
      <c r="CH145" s="124"/>
      <c r="CI145" s="124"/>
      <c r="CJ145" s="124"/>
      <c r="CK145" s="124"/>
      <c r="CL145" s="124"/>
      <c r="CM145" s="124"/>
      <c r="CN145" s="124"/>
      <c r="CO145" s="124"/>
      <c r="CP145" s="124"/>
      <c r="CQ145" s="124"/>
      <c r="CR145" s="124"/>
      <c r="CS145" s="124"/>
      <c r="CT145" s="124"/>
      <c r="CU145" s="124"/>
      <c r="CV145" s="124"/>
      <c r="CW145" s="124"/>
      <c r="CX145" s="124"/>
      <c r="CY145" s="124"/>
      <c r="CZ145" s="124"/>
      <c r="DA145" s="124"/>
      <c r="DB145" s="124"/>
      <c r="DC145" s="124"/>
      <c r="DD145" s="125"/>
    </row>
    <row r="146" spans="1:108" ht="18.75">
      <c r="A146" s="35"/>
      <c r="B146" s="65" t="s">
        <v>96</v>
      </c>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c r="BI146" s="66"/>
      <c r="BJ146" s="64" t="s">
        <v>172</v>
      </c>
      <c r="BK146" s="65"/>
      <c r="BL146" s="65"/>
      <c r="BM146" s="65"/>
      <c r="BN146" s="65"/>
      <c r="BO146" s="65"/>
      <c r="BP146" s="65"/>
      <c r="BQ146" s="65"/>
      <c r="BR146" s="65"/>
      <c r="BS146" s="65"/>
      <c r="BT146" s="65"/>
      <c r="BU146" s="65"/>
      <c r="BV146" s="65"/>
      <c r="BW146" s="65"/>
      <c r="BX146" s="66"/>
      <c r="BY146" s="123">
        <v>135</v>
      </c>
      <c r="BZ146" s="124"/>
      <c r="CA146" s="124"/>
      <c r="CB146" s="124"/>
      <c r="CC146" s="124"/>
      <c r="CD146" s="124"/>
      <c r="CE146" s="124"/>
      <c r="CF146" s="124"/>
      <c r="CG146" s="124"/>
      <c r="CH146" s="124"/>
      <c r="CI146" s="124"/>
      <c r="CJ146" s="124"/>
      <c r="CK146" s="124"/>
      <c r="CL146" s="124"/>
      <c r="CM146" s="124"/>
      <c r="CN146" s="124"/>
      <c r="CO146" s="124"/>
      <c r="CP146" s="124"/>
      <c r="CQ146" s="124"/>
      <c r="CR146" s="124"/>
      <c r="CS146" s="124"/>
      <c r="CT146" s="124"/>
      <c r="CU146" s="124"/>
      <c r="CV146" s="124"/>
      <c r="CW146" s="124"/>
      <c r="CX146" s="124"/>
      <c r="CY146" s="124"/>
      <c r="CZ146" s="124"/>
      <c r="DA146" s="124"/>
      <c r="DB146" s="124"/>
      <c r="DC146" s="124"/>
      <c r="DD146" s="125"/>
    </row>
    <row r="147" spans="1:108" ht="41.25" customHeight="1">
      <c r="A147" s="35"/>
      <c r="B147" s="68" t="s">
        <v>97</v>
      </c>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9"/>
      <c r="BJ147" s="64" t="s">
        <v>171</v>
      </c>
      <c r="BK147" s="65"/>
      <c r="BL147" s="65"/>
      <c r="BM147" s="65"/>
      <c r="BN147" s="65"/>
      <c r="BO147" s="65"/>
      <c r="BP147" s="65"/>
      <c r="BQ147" s="65"/>
      <c r="BR147" s="65"/>
      <c r="BS147" s="65"/>
      <c r="BT147" s="65"/>
      <c r="BU147" s="65"/>
      <c r="BV147" s="65"/>
      <c r="BW147" s="65"/>
      <c r="BX147" s="66"/>
      <c r="BY147" s="64">
        <v>211</v>
      </c>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6"/>
    </row>
    <row r="148" spans="1:108" ht="18.75">
      <c r="A148" s="36"/>
      <c r="B148" s="71" t="s">
        <v>61</v>
      </c>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2"/>
      <c r="BJ148" s="70"/>
      <c r="BK148" s="71"/>
      <c r="BL148" s="71"/>
      <c r="BM148" s="71"/>
      <c r="BN148" s="71"/>
      <c r="BO148" s="71"/>
      <c r="BP148" s="71"/>
      <c r="BQ148" s="71"/>
      <c r="BR148" s="71"/>
      <c r="BS148" s="71"/>
      <c r="BT148" s="71"/>
      <c r="BU148" s="71"/>
      <c r="BV148" s="71"/>
      <c r="BW148" s="71"/>
      <c r="BX148" s="72"/>
      <c r="BY148" s="70"/>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2"/>
    </row>
    <row r="149" spans="1:108" ht="18.75">
      <c r="A149" s="37"/>
      <c r="B149" s="121" t="s">
        <v>98</v>
      </c>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2"/>
      <c r="BJ149" s="77" t="s">
        <v>171</v>
      </c>
      <c r="BK149" s="78"/>
      <c r="BL149" s="78"/>
      <c r="BM149" s="78"/>
      <c r="BN149" s="78"/>
      <c r="BO149" s="78"/>
      <c r="BP149" s="78"/>
      <c r="BQ149" s="78"/>
      <c r="BR149" s="78"/>
      <c r="BS149" s="78"/>
      <c r="BT149" s="78"/>
      <c r="BU149" s="78"/>
      <c r="BV149" s="78"/>
      <c r="BW149" s="78"/>
      <c r="BX149" s="79"/>
      <c r="BY149" s="77">
        <v>211</v>
      </c>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9"/>
    </row>
    <row r="150" spans="1:108" ht="18.75">
      <c r="A150" s="35"/>
      <c r="B150" s="82" t="s">
        <v>99</v>
      </c>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3"/>
      <c r="BJ150" s="64"/>
      <c r="BK150" s="65"/>
      <c r="BL150" s="65"/>
      <c r="BM150" s="65"/>
      <c r="BN150" s="65"/>
      <c r="BO150" s="65"/>
      <c r="BP150" s="65"/>
      <c r="BQ150" s="65"/>
      <c r="BR150" s="65"/>
      <c r="BS150" s="65"/>
      <c r="BT150" s="65"/>
      <c r="BU150" s="65"/>
      <c r="BV150" s="65"/>
      <c r="BW150" s="65"/>
      <c r="BX150" s="66"/>
      <c r="BY150" s="64"/>
      <c r="BZ150" s="65"/>
      <c r="CA150" s="65"/>
      <c r="CB150" s="65"/>
      <c r="CC150" s="65"/>
      <c r="CD150" s="65"/>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6"/>
    </row>
    <row r="151" spans="1:108" ht="18.75">
      <c r="A151" s="35"/>
      <c r="B151" s="68" t="s">
        <v>100</v>
      </c>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9"/>
      <c r="BJ151" s="64"/>
      <c r="BK151" s="65"/>
      <c r="BL151" s="65"/>
      <c r="BM151" s="65"/>
      <c r="BN151" s="65"/>
      <c r="BO151" s="65"/>
      <c r="BP151" s="65"/>
      <c r="BQ151" s="65"/>
      <c r="BR151" s="65"/>
      <c r="BS151" s="65"/>
      <c r="BT151" s="65"/>
      <c r="BU151" s="65"/>
      <c r="BV151" s="65"/>
      <c r="BW151" s="65"/>
      <c r="BX151" s="66"/>
      <c r="BY151" s="64"/>
      <c r="BZ151" s="65"/>
      <c r="CA151" s="65"/>
      <c r="CB151" s="65"/>
      <c r="CC151" s="65"/>
      <c r="CD151" s="65"/>
      <c r="CE151" s="65"/>
      <c r="CF151" s="65"/>
      <c r="CG151" s="65"/>
      <c r="CH151" s="65"/>
      <c r="CI151" s="65"/>
      <c r="CJ151" s="65"/>
      <c r="CK151" s="65"/>
      <c r="CL151" s="65"/>
      <c r="CM151" s="65"/>
      <c r="CN151" s="65"/>
      <c r="CO151" s="65"/>
      <c r="CP151" s="65"/>
      <c r="CQ151" s="65"/>
      <c r="CR151" s="65"/>
      <c r="CS151" s="65"/>
      <c r="CT151" s="65"/>
      <c r="CU151" s="65"/>
      <c r="CV151" s="65"/>
      <c r="CW151" s="65"/>
      <c r="CX151" s="65"/>
      <c r="CY151" s="65"/>
      <c r="CZ151" s="65"/>
      <c r="DA151" s="65"/>
      <c r="DB151" s="65"/>
      <c r="DC151" s="65"/>
      <c r="DD151" s="66"/>
    </row>
    <row r="152" spans="1:108" ht="18.75">
      <c r="A152" s="35"/>
      <c r="B152" s="82" t="s">
        <v>166</v>
      </c>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3"/>
      <c r="BJ152" s="64"/>
      <c r="BK152" s="65"/>
      <c r="BL152" s="65"/>
      <c r="BM152" s="65"/>
      <c r="BN152" s="65"/>
      <c r="BO152" s="65"/>
      <c r="BP152" s="65"/>
      <c r="BQ152" s="65"/>
      <c r="BR152" s="65"/>
      <c r="BS152" s="65"/>
      <c r="BT152" s="65"/>
      <c r="BU152" s="65"/>
      <c r="BV152" s="65"/>
      <c r="BW152" s="65"/>
      <c r="BX152" s="66"/>
      <c r="BY152" s="64"/>
      <c r="BZ152" s="65"/>
      <c r="CA152" s="65"/>
      <c r="CB152" s="65"/>
      <c r="CC152" s="65"/>
      <c r="CD152" s="65"/>
      <c r="CE152" s="65"/>
      <c r="CF152" s="65"/>
      <c r="CG152" s="65"/>
      <c r="CH152" s="65"/>
      <c r="CI152" s="65"/>
      <c r="CJ152" s="65"/>
      <c r="CK152" s="65"/>
      <c r="CL152" s="65"/>
      <c r="CM152" s="65"/>
      <c r="CN152" s="65"/>
      <c r="CO152" s="65"/>
      <c r="CP152" s="65"/>
      <c r="CQ152" s="65"/>
      <c r="CR152" s="65"/>
      <c r="CS152" s="65"/>
      <c r="CT152" s="65"/>
      <c r="CU152" s="65"/>
      <c r="CV152" s="65"/>
      <c r="CW152" s="65"/>
      <c r="CX152" s="65"/>
      <c r="CY152" s="65"/>
      <c r="CZ152" s="65"/>
      <c r="DA152" s="65"/>
      <c r="DB152" s="65"/>
      <c r="DC152" s="65"/>
      <c r="DD152" s="66"/>
    </row>
    <row r="153" spans="1:108" ht="42.75" customHeight="1">
      <c r="A153" s="67" t="s">
        <v>93</v>
      </c>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9"/>
      <c r="BJ153" s="64"/>
      <c r="BK153" s="65"/>
      <c r="BL153" s="65"/>
      <c r="BM153" s="65"/>
      <c r="BN153" s="65"/>
      <c r="BO153" s="65"/>
      <c r="BP153" s="65"/>
      <c r="BQ153" s="65"/>
      <c r="BR153" s="65"/>
      <c r="BS153" s="65"/>
      <c r="BT153" s="65"/>
      <c r="BU153" s="65"/>
      <c r="BV153" s="65"/>
      <c r="BW153" s="65"/>
      <c r="BX153" s="66"/>
      <c r="BY153" s="64"/>
      <c r="BZ153" s="65"/>
      <c r="CA153" s="65"/>
      <c r="CB153" s="65"/>
      <c r="CC153" s="65"/>
      <c r="CD153" s="65"/>
      <c r="CE153" s="65"/>
      <c r="CF153" s="65"/>
      <c r="CG153" s="65"/>
      <c r="CH153" s="65"/>
      <c r="CI153" s="65"/>
      <c r="CJ153" s="65"/>
      <c r="CK153" s="65"/>
      <c r="CL153" s="65"/>
      <c r="CM153" s="65"/>
      <c r="CN153" s="65"/>
      <c r="CO153" s="65"/>
      <c r="CP153" s="65"/>
      <c r="CQ153" s="65"/>
      <c r="CR153" s="65"/>
      <c r="CS153" s="65"/>
      <c r="CT153" s="65"/>
      <c r="CU153" s="65"/>
      <c r="CV153" s="65"/>
      <c r="CW153" s="65"/>
      <c r="CX153" s="65"/>
      <c r="CY153" s="65"/>
      <c r="CZ153" s="65"/>
      <c r="DA153" s="65"/>
      <c r="DB153" s="65"/>
      <c r="DC153" s="65"/>
      <c r="DD153" s="66"/>
    </row>
    <row r="154" spans="1:108" ht="18.75">
      <c r="A154" s="64" t="s">
        <v>94</v>
      </c>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6"/>
      <c r="BJ154" s="64" t="s">
        <v>172</v>
      </c>
      <c r="BK154" s="65"/>
      <c r="BL154" s="65"/>
      <c r="BM154" s="65"/>
      <c r="BN154" s="65"/>
      <c r="BO154" s="65"/>
      <c r="BP154" s="65"/>
      <c r="BQ154" s="65"/>
      <c r="BR154" s="65"/>
      <c r="BS154" s="65"/>
      <c r="BT154" s="65"/>
      <c r="BU154" s="65"/>
      <c r="BV154" s="65"/>
      <c r="BW154" s="65"/>
      <c r="BX154" s="66"/>
      <c r="BY154" s="73">
        <v>135</v>
      </c>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c r="CY154" s="74"/>
      <c r="CZ154" s="74"/>
      <c r="DA154" s="74"/>
      <c r="DB154" s="74"/>
      <c r="DC154" s="74"/>
      <c r="DD154" s="75"/>
    </row>
    <row r="155" spans="1:108" ht="18.75">
      <c r="A155" s="64" t="s">
        <v>95</v>
      </c>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6"/>
      <c r="BJ155" s="64" t="s">
        <v>172</v>
      </c>
      <c r="BK155" s="65"/>
      <c r="BL155" s="65"/>
      <c r="BM155" s="65"/>
      <c r="BN155" s="65"/>
      <c r="BO155" s="65"/>
      <c r="BP155" s="65"/>
      <c r="BQ155" s="65"/>
      <c r="BR155" s="65"/>
      <c r="BS155" s="65"/>
      <c r="BT155" s="65"/>
      <c r="BU155" s="65"/>
      <c r="BV155" s="65"/>
      <c r="BW155" s="65"/>
      <c r="BX155" s="66"/>
      <c r="BY155" s="73">
        <v>135</v>
      </c>
      <c r="BZ155" s="74"/>
      <c r="CA155" s="74"/>
      <c r="CB155" s="74"/>
      <c r="CC155" s="74"/>
      <c r="CD155" s="74"/>
      <c r="CE155" s="74"/>
      <c r="CF155" s="74"/>
      <c r="CG155" s="74"/>
      <c r="CH155" s="74"/>
      <c r="CI155" s="74"/>
      <c r="CJ155" s="74"/>
      <c r="CK155" s="74"/>
      <c r="CL155" s="74"/>
      <c r="CM155" s="74"/>
      <c r="CN155" s="74"/>
      <c r="CO155" s="74"/>
      <c r="CP155" s="74"/>
      <c r="CQ155" s="74"/>
      <c r="CR155" s="74"/>
      <c r="CS155" s="74"/>
      <c r="CT155" s="74"/>
      <c r="CU155" s="74"/>
      <c r="CV155" s="74"/>
      <c r="CW155" s="74"/>
      <c r="CX155" s="74"/>
      <c r="CY155" s="74"/>
      <c r="CZ155" s="74"/>
      <c r="DA155" s="74"/>
      <c r="DB155" s="74"/>
      <c r="DC155" s="74"/>
      <c r="DD155" s="75"/>
    </row>
    <row r="156" spans="1:108" ht="18.75">
      <c r="A156" s="64" t="s">
        <v>113</v>
      </c>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65"/>
      <c r="BH156" s="65"/>
      <c r="BI156" s="66"/>
      <c r="BJ156" s="64" t="s">
        <v>172</v>
      </c>
      <c r="BK156" s="65"/>
      <c r="BL156" s="65"/>
      <c r="BM156" s="65"/>
      <c r="BN156" s="65"/>
      <c r="BO156" s="65"/>
      <c r="BP156" s="65"/>
      <c r="BQ156" s="65"/>
      <c r="BR156" s="65"/>
      <c r="BS156" s="65"/>
      <c r="BT156" s="65"/>
      <c r="BU156" s="65"/>
      <c r="BV156" s="65"/>
      <c r="BW156" s="65"/>
      <c r="BX156" s="66"/>
      <c r="BY156" s="73"/>
      <c r="BZ156" s="74"/>
      <c r="CA156" s="74"/>
      <c r="CB156" s="74"/>
      <c r="CC156" s="74"/>
      <c r="CD156" s="74"/>
      <c r="CE156" s="74"/>
      <c r="CF156" s="74"/>
      <c r="CG156" s="74"/>
      <c r="CH156" s="74"/>
      <c r="CI156" s="74"/>
      <c r="CJ156" s="74"/>
      <c r="CK156" s="74"/>
      <c r="CL156" s="74"/>
      <c r="CM156" s="74"/>
      <c r="CN156" s="74"/>
      <c r="CO156" s="74"/>
      <c r="CP156" s="74"/>
      <c r="CQ156" s="74"/>
      <c r="CR156" s="74"/>
      <c r="CS156" s="74"/>
      <c r="CT156" s="74"/>
      <c r="CU156" s="74"/>
      <c r="CV156" s="74"/>
      <c r="CW156" s="74"/>
      <c r="CX156" s="74"/>
      <c r="CY156" s="74"/>
      <c r="CZ156" s="74"/>
      <c r="DA156" s="74"/>
      <c r="DB156" s="74"/>
      <c r="DC156" s="74"/>
      <c r="DD156" s="75"/>
    </row>
    <row r="157" spans="1:108" ht="18.75">
      <c r="A157" s="64" t="s">
        <v>96</v>
      </c>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c r="BG157" s="65"/>
      <c r="BH157" s="65"/>
      <c r="BI157" s="66"/>
      <c r="BJ157" s="64" t="s">
        <v>172</v>
      </c>
      <c r="BK157" s="65"/>
      <c r="BL157" s="65"/>
      <c r="BM157" s="65"/>
      <c r="BN157" s="65"/>
      <c r="BO157" s="65"/>
      <c r="BP157" s="65"/>
      <c r="BQ157" s="65"/>
      <c r="BR157" s="65"/>
      <c r="BS157" s="65"/>
      <c r="BT157" s="65"/>
      <c r="BU157" s="65"/>
      <c r="BV157" s="65"/>
      <c r="BW157" s="65"/>
      <c r="BX157" s="66"/>
      <c r="BY157" s="73">
        <v>135</v>
      </c>
      <c r="BZ157" s="74"/>
      <c r="CA157" s="74"/>
      <c r="CB157" s="74"/>
      <c r="CC157" s="74"/>
      <c r="CD157" s="74"/>
      <c r="CE157" s="74"/>
      <c r="CF157" s="74"/>
      <c r="CG157" s="74"/>
      <c r="CH157" s="74"/>
      <c r="CI157" s="74"/>
      <c r="CJ157" s="74"/>
      <c r="CK157" s="74"/>
      <c r="CL157" s="74"/>
      <c r="CM157" s="74"/>
      <c r="CN157" s="74"/>
      <c r="CO157" s="74"/>
      <c r="CP157" s="74"/>
      <c r="CQ157" s="74"/>
      <c r="CR157" s="74"/>
      <c r="CS157" s="74"/>
      <c r="CT157" s="74"/>
      <c r="CU157" s="74"/>
      <c r="CV157" s="74"/>
      <c r="CW157" s="74"/>
      <c r="CX157" s="74"/>
      <c r="CY157" s="74"/>
      <c r="CZ157" s="74"/>
      <c r="DA157" s="74"/>
      <c r="DB157" s="74"/>
      <c r="DC157" s="74"/>
      <c r="DD157" s="75"/>
    </row>
    <row r="158" spans="1:108" ht="34.5" customHeight="1">
      <c r="A158" s="67" t="s">
        <v>97</v>
      </c>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9"/>
      <c r="BJ158" s="64" t="s">
        <v>171</v>
      </c>
      <c r="BK158" s="65"/>
      <c r="BL158" s="65"/>
      <c r="BM158" s="65"/>
      <c r="BN158" s="65"/>
      <c r="BO158" s="65"/>
      <c r="BP158" s="65"/>
      <c r="BQ158" s="65"/>
      <c r="BR158" s="65"/>
      <c r="BS158" s="65"/>
      <c r="BT158" s="65"/>
      <c r="BU158" s="65"/>
      <c r="BV158" s="65"/>
      <c r="BW158" s="65"/>
      <c r="BX158" s="66"/>
      <c r="BY158" s="64">
        <v>121</v>
      </c>
      <c r="BZ158" s="65"/>
      <c r="CA158" s="65"/>
      <c r="CB158" s="65"/>
      <c r="CC158" s="65"/>
      <c r="CD158" s="65"/>
      <c r="CE158" s="65"/>
      <c r="CF158" s="65"/>
      <c r="CG158" s="65"/>
      <c r="CH158" s="65"/>
      <c r="CI158" s="65"/>
      <c r="CJ158" s="65"/>
      <c r="CK158" s="65"/>
      <c r="CL158" s="65"/>
      <c r="CM158" s="65"/>
      <c r="CN158" s="65"/>
      <c r="CO158" s="65"/>
      <c r="CP158" s="65"/>
      <c r="CQ158" s="65"/>
      <c r="CR158" s="65"/>
      <c r="CS158" s="65"/>
      <c r="CT158" s="65"/>
      <c r="CU158" s="65"/>
      <c r="CV158" s="65"/>
      <c r="CW158" s="65"/>
      <c r="CX158" s="65"/>
      <c r="CY158" s="65"/>
      <c r="CZ158" s="65"/>
      <c r="DA158" s="65"/>
      <c r="DB158" s="65"/>
      <c r="DC158" s="65"/>
      <c r="DD158" s="66"/>
    </row>
    <row r="159" spans="1:108" ht="18.75">
      <c r="A159" s="70" t="s">
        <v>61</v>
      </c>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2"/>
      <c r="BJ159" s="70"/>
      <c r="BK159" s="71"/>
      <c r="BL159" s="71"/>
      <c r="BM159" s="71"/>
      <c r="BN159" s="71"/>
      <c r="BO159" s="71"/>
      <c r="BP159" s="71"/>
      <c r="BQ159" s="71"/>
      <c r="BR159" s="71"/>
      <c r="BS159" s="71"/>
      <c r="BT159" s="71"/>
      <c r="BU159" s="71"/>
      <c r="BV159" s="71"/>
      <c r="BW159" s="71"/>
      <c r="BX159" s="72"/>
      <c r="BY159" s="70"/>
      <c r="BZ159" s="71"/>
      <c r="CA159" s="71"/>
      <c r="CB159" s="71"/>
      <c r="CC159" s="71"/>
      <c r="CD159" s="71"/>
      <c r="CE159" s="71"/>
      <c r="CF159" s="71"/>
      <c r="CG159" s="71"/>
      <c r="CH159" s="71"/>
      <c r="CI159" s="71"/>
      <c r="CJ159" s="71"/>
      <c r="CK159" s="71"/>
      <c r="CL159" s="71"/>
      <c r="CM159" s="71"/>
      <c r="CN159" s="71"/>
      <c r="CO159" s="71"/>
      <c r="CP159" s="71"/>
      <c r="CQ159" s="71"/>
      <c r="CR159" s="71"/>
      <c r="CS159" s="71"/>
      <c r="CT159" s="71"/>
      <c r="CU159" s="71"/>
      <c r="CV159" s="71"/>
      <c r="CW159" s="71"/>
      <c r="CX159" s="71"/>
      <c r="CY159" s="71"/>
      <c r="CZ159" s="71"/>
      <c r="DA159" s="71"/>
      <c r="DB159" s="71"/>
      <c r="DC159" s="71"/>
      <c r="DD159" s="72"/>
    </row>
    <row r="160" spans="1:108" ht="18.75">
      <c r="A160" s="77" t="s">
        <v>98</v>
      </c>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9"/>
      <c r="BJ160" s="77" t="s">
        <v>171</v>
      </c>
      <c r="BK160" s="78"/>
      <c r="BL160" s="78"/>
      <c r="BM160" s="78"/>
      <c r="BN160" s="78"/>
      <c r="BO160" s="78"/>
      <c r="BP160" s="78"/>
      <c r="BQ160" s="78"/>
      <c r="BR160" s="78"/>
      <c r="BS160" s="78"/>
      <c r="BT160" s="78"/>
      <c r="BU160" s="78"/>
      <c r="BV160" s="78"/>
      <c r="BW160" s="78"/>
      <c r="BX160" s="79"/>
      <c r="BY160" s="77">
        <v>121</v>
      </c>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9"/>
    </row>
    <row r="161" spans="1:108" ht="18.75">
      <c r="A161" s="35"/>
      <c r="B161" s="82" t="s">
        <v>99</v>
      </c>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3"/>
      <c r="BJ161" s="64"/>
      <c r="BK161" s="65"/>
      <c r="BL161" s="65"/>
      <c r="BM161" s="65"/>
      <c r="BN161" s="65"/>
      <c r="BO161" s="65"/>
      <c r="BP161" s="65"/>
      <c r="BQ161" s="65"/>
      <c r="BR161" s="65"/>
      <c r="BS161" s="65"/>
      <c r="BT161" s="65"/>
      <c r="BU161" s="65"/>
      <c r="BV161" s="65"/>
      <c r="BW161" s="65"/>
      <c r="BX161" s="66"/>
      <c r="BY161" s="64"/>
      <c r="BZ161" s="65"/>
      <c r="CA161" s="65"/>
      <c r="CB161" s="65"/>
      <c r="CC161" s="65"/>
      <c r="CD161" s="65"/>
      <c r="CE161" s="65"/>
      <c r="CF161" s="65"/>
      <c r="CG161" s="65"/>
      <c r="CH161" s="65"/>
      <c r="CI161" s="65"/>
      <c r="CJ161" s="65"/>
      <c r="CK161" s="65"/>
      <c r="CL161" s="65"/>
      <c r="CM161" s="65"/>
      <c r="CN161" s="65"/>
      <c r="CO161" s="65"/>
      <c r="CP161" s="65"/>
      <c r="CQ161" s="65"/>
      <c r="CR161" s="65"/>
      <c r="CS161" s="65"/>
      <c r="CT161" s="65"/>
      <c r="CU161" s="65"/>
      <c r="CV161" s="65"/>
      <c r="CW161" s="65"/>
      <c r="CX161" s="65"/>
      <c r="CY161" s="65"/>
      <c r="CZ161" s="65"/>
      <c r="DA161" s="65"/>
      <c r="DB161" s="65"/>
      <c r="DC161" s="65"/>
      <c r="DD161" s="66"/>
    </row>
    <row r="162" spans="1:108" ht="18.75">
      <c r="A162" s="35"/>
      <c r="B162" s="68" t="s">
        <v>100</v>
      </c>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9"/>
      <c r="BJ162" s="64"/>
      <c r="BK162" s="65"/>
      <c r="BL162" s="65"/>
      <c r="BM162" s="65"/>
      <c r="BN162" s="65"/>
      <c r="BO162" s="65"/>
      <c r="BP162" s="65"/>
      <c r="BQ162" s="65"/>
      <c r="BR162" s="65"/>
      <c r="BS162" s="65"/>
      <c r="BT162" s="65"/>
      <c r="BU162" s="65"/>
      <c r="BV162" s="65"/>
      <c r="BW162" s="65"/>
      <c r="BX162" s="66"/>
      <c r="BY162" s="64"/>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65"/>
      <c r="DC162" s="65"/>
      <c r="DD162" s="66"/>
    </row>
    <row r="163" spans="1:108" ht="18.75">
      <c r="A163" s="35"/>
      <c r="B163" s="82" t="s">
        <v>167</v>
      </c>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3"/>
      <c r="BJ163" s="64"/>
      <c r="BK163" s="65"/>
      <c r="BL163" s="65"/>
      <c r="BM163" s="65"/>
      <c r="BN163" s="65"/>
      <c r="BO163" s="65"/>
      <c r="BP163" s="65"/>
      <c r="BQ163" s="65"/>
      <c r="BR163" s="65"/>
      <c r="BS163" s="65"/>
      <c r="BT163" s="65"/>
      <c r="BU163" s="65"/>
      <c r="BV163" s="65"/>
      <c r="BW163" s="65"/>
      <c r="BX163" s="66"/>
      <c r="BY163" s="64"/>
      <c r="BZ163" s="65"/>
      <c r="CA163" s="65"/>
      <c r="CB163" s="65"/>
      <c r="CC163" s="65"/>
      <c r="CD163" s="65"/>
      <c r="CE163" s="65"/>
      <c r="CF163" s="65"/>
      <c r="CG163" s="65"/>
      <c r="CH163" s="65"/>
      <c r="CI163" s="65"/>
      <c r="CJ163" s="65"/>
      <c r="CK163" s="65"/>
      <c r="CL163" s="65"/>
      <c r="CM163" s="65"/>
      <c r="CN163" s="65"/>
      <c r="CO163" s="65"/>
      <c r="CP163" s="65"/>
      <c r="CQ163" s="65"/>
      <c r="CR163" s="65"/>
      <c r="CS163" s="65"/>
      <c r="CT163" s="65"/>
      <c r="CU163" s="65"/>
      <c r="CV163" s="65"/>
      <c r="CW163" s="65"/>
      <c r="CX163" s="65"/>
      <c r="CY163" s="65"/>
      <c r="CZ163" s="65"/>
      <c r="DA163" s="65"/>
      <c r="DB163" s="65"/>
      <c r="DC163" s="65"/>
      <c r="DD163" s="66"/>
    </row>
    <row r="164" spans="1:108" ht="18.75">
      <c r="A164" s="67" t="s">
        <v>93</v>
      </c>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9"/>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row>
    <row r="165" spans="1:108" ht="18.75">
      <c r="A165" s="64" t="s">
        <v>94</v>
      </c>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6"/>
      <c r="BJ165" s="64" t="s">
        <v>172</v>
      </c>
      <c r="BK165" s="65"/>
      <c r="BL165" s="65"/>
      <c r="BM165" s="65"/>
      <c r="BN165" s="65"/>
      <c r="BO165" s="65"/>
      <c r="BP165" s="65"/>
      <c r="BQ165" s="65"/>
      <c r="BR165" s="65"/>
      <c r="BS165" s="65"/>
      <c r="BT165" s="65"/>
      <c r="BU165" s="65"/>
      <c r="BV165" s="65"/>
      <c r="BW165" s="65"/>
      <c r="BX165" s="66"/>
      <c r="BY165" s="80">
        <v>135</v>
      </c>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c r="CY165" s="80"/>
      <c r="CZ165" s="80"/>
      <c r="DA165" s="80"/>
      <c r="DB165" s="80"/>
      <c r="DC165" s="80"/>
      <c r="DD165" s="80"/>
    </row>
    <row r="166" spans="1:108" ht="18.75">
      <c r="A166" s="64" t="s">
        <v>95</v>
      </c>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c r="BI166" s="66"/>
      <c r="BJ166" s="64" t="s">
        <v>172</v>
      </c>
      <c r="BK166" s="65"/>
      <c r="BL166" s="65"/>
      <c r="BM166" s="65"/>
      <c r="BN166" s="65"/>
      <c r="BO166" s="65"/>
      <c r="BP166" s="65"/>
      <c r="BQ166" s="65"/>
      <c r="BR166" s="65"/>
      <c r="BS166" s="65"/>
      <c r="BT166" s="65"/>
      <c r="BU166" s="65"/>
      <c r="BV166" s="65"/>
      <c r="BW166" s="65"/>
      <c r="BX166" s="66"/>
      <c r="BY166" s="80">
        <v>135</v>
      </c>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c r="CY166" s="80"/>
      <c r="CZ166" s="80"/>
      <c r="DA166" s="80"/>
      <c r="DB166" s="80"/>
      <c r="DC166" s="80"/>
      <c r="DD166" s="80"/>
    </row>
    <row r="167" spans="1:108" ht="18.75">
      <c r="A167" s="64" t="s">
        <v>113</v>
      </c>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c r="BG167" s="65"/>
      <c r="BH167" s="65"/>
      <c r="BI167" s="66"/>
      <c r="BJ167" s="64" t="s">
        <v>172</v>
      </c>
      <c r="BK167" s="65"/>
      <c r="BL167" s="65"/>
      <c r="BM167" s="65"/>
      <c r="BN167" s="65"/>
      <c r="BO167" s="65"/>
      <c r="BP167" s="65"/>
      <c r="BQ167" s="65"/>
      <c r="BR167" s="65"/>
      <c r="BS167" s="65"/>
      <c r="BT167" s="65"/>
      <c r="BU167" s="65"/>
      <c r="BV167" s="65"/>
      <c r="BW167" s="65"/>
      <c r="BX167" s="66"/>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c r="CY167" s="80"/>
      <c r="CZ167" s="80"/>
      <c r="DA167" s="80"/>
      <c r="DB167" s="80"/>
      <c r="DC167" s="80"/>
      <c r="DD167" s="80"/>
    </row>
    <row r="168" spans="1:108" ht="18.75">
      <c r="A168" s="64" t="s">
        <v>96</v>
      </c>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c r="BG168" s="65"/>
      <c r="BH168" s="65"/>
      <c r="BI168" s="66"/>
      <c r="BJ168" s="64" t="s">
        <v>172</v>
      </c>
      <c r="BK168" s="65"/>
      <c r="BL168" s="65"/>
      <c r="BM168" s="65"/>
      <c r="BN168" s="65"/>
      <c r="BO168" s="65"/>
      <c r="BP168" s="65"/>
      <c r="BQ168" s="65"/>
      <c r="BR168" s="65"/>
      <c r="BS168" s="65"/>
      <c r="BT168" s="65"/>
      <c r="BU168" s="65"/>
      <c r="BV168" s="65"/>
      <c r="BW168" s="65"/>
      <c r="BX168" s="66"/>
      <c r="BY168" s="80">
        <v>135</v>
      </c>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c r="CY168" s="80"/>
      <c r="CZ168" s="80"/>
      <c r="DA168" s="80"/>
      <c r="DB168" s="80"/>
      <c r="DC168" s="80"/>
      <c r="DD168" s="80"/>
    </row>
    <row r="169" spans="1:108" ht="18.75">
      <c r="A169" s="67" t="s">
        <v>97</v>
      </c>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9"/>
      <c r="BJ169" s="76" t="s">
        <v>171</v>
      </c>
      <c r="BK169" s="76"/>
      <c r="BL169" s="76"/>
      <c r="BM169" s="76"/>
      <c r="BN169" s="76"/>
      <c r="BO169" s="76"/>
      <c r="BP169" s="76"/>
      <c r="BQ169" s="76"/>
      <c r="BR169" s="76"/>
      <c r="BS169" s="76"/>
      <c r="BT169" s="76"/>
      <c r="BU169" s="76"/>
      <c r="BV169" s="76"/>
      <c r="BW169" s="76"/>
      <c r="BX169" s="76"/>
      <c r="BY169" s="76">
        <v>86</v>
      </c>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row>
    <row r="170" spans="1:108" ht="18.75">
      <c r="A170" s="70" t="s">
        <v>61</v>
      </c>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2"/>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c r="CP170" s="76"/>
      <c r="CQ170" s="76"/>
      <c r="CR170" s="76"/>
      <c r="CS170" s="76"/>
      <c r="CT170" s="76"/>
      <c r="CU170" s="76"/>
      <c r="CV170" s="76"/>
      <c r="CW170" s="76"/>
      <c r="CX170" s="76"/>
      <c r="CY170" s="76"/>
      <c r="CZ170" s="76"/>
      <c r="DA170" s="76"/>
      <c r="DB170" s="76"/>
      <c r="DC170" s="76"/>
      <c r="DD170" s="76"/>
    </row>
    <row r="171" spans="1:108" ht="18.75">
      <c r="A171" s="77" t="s">
        <v>98</v>
      </c>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9"/>
      <c r="BJ171" s="76" t="s">
        <v>171</v>
      </c>
      <c r="BK171" s="76"/>
      <c r="BL171" s="76"/>
      <c r="BM171" s="76"/>
      <c r="BN171" s="76"/>
      <c r="BO171" s="76"/>
      <c r="BP171" s="76"/>
      <c r="BQ171" s="76"/>
      <c r="BR171" s="76"/>
      <c r="BS171" s="76"/>
      <c r="BT171" s="76"/>
      <c r="BU171" s="76"/>
      <c r="BV171" s="76"/>
      <c r="BW171" s="76"/>
      <c r="BX171" s="76"/>
      <c r="BY171" s="76">
        <v>86</v>
      </c>
      <c r="BZ171" s="76"/>
      <c r="CA171" s="76"/>
      <c r="CB171" s="76"/>
      <c r="CC171" s="76"/>
      <c r="CD171" s="76"/>
      <c r="CE171" s="76"/>
      <c r="CF171" s="76"/>
      <c r="CG171" s="76"/>
      <c r="CH171" s="76"/>
      <c r="CI171" s="76"/>
      <c r="CJ171" s="76"/>
      <c r="CK171" s="76"/>
      <c r="CL171" s="76"/>
      <c r="CM171" s="76"/>
      <c r="CN171" s="76"/>
      <c r="CO171" s="76"/>
      <c r="CP171" s="76"/>
      <c r="CQ171" s="76"/>
      <c r="CR171" s="76"/>
      <c r="CS171" s="76"/>
      <c r="CT171" s="76"/>
      <c r="CU171" s="76"/>
      <c r="CV171" s="76"/>
      <c r="CW171" s="76"/>
      <c r="CX171" s="76"/>
      <c r="CY171" s="76"/>
      <c r="CZ171" s="76"/>
      <c r="DA171" s="76"/>
      <c r="DB171" s="76"/>
      <c r="DC171" s="76"/>
      <c r="DD171" s="76"/>
    </row>
    <row r="172" spans="1:108" ht="18.75">
      <c r="A172" s="81" t="s">
        <v>168</v>
      </c>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3"/>
      <c r="BJ172" s="76"/>
      <c r="BK172" s="76"/>
      <c r="BL172" s="76"/>
      <c r="BM172" s="76"/>
      <c r="BN172" s="76"/>
      <c r="BO172" s="76"/>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c r="CP172" s="76"/>
      <c r="CQ172" s="76"/>
      <c r="CR172" s="76"/>
      <c r="CS172" s="76"/>
      <c r="CT172" s="76"/>
      <c r="CU172" s="76"/>
      <c r="CV172" s="76"/>
      <c r="CW172" s="76"/>
      <c r="CX172" s="76"/>
      <c r="CY172" s="76"/>
      <c r="CZ172" s="76"/>
      <c r="DA172" s="76"/>
      <c r="DB172" s="76"/>
      <c r="DC172" s="76"/>
      <c r="DD172" s="76"/>
    </row>
    <row r="173" spans="1:108" ht="18.75">
      <c r="A173" s="67" t="s">
        <v>93</v>
      </c>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9"/>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76"/>
      <c r="CZ173" s="76"/>
      <c r="DA173" s="76"/>
      <c r="DB173" s="76"/>
      <c r="DC173" s="76"/>
      <c r="DD173" s="76"/>
    </row>
    <row r="174" spans="1:108" ht="18.75">
      <c r="A174" s="64" t="s">
        <v>94</v>
      </c>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c r="BG174" s="65"/>
      <c r="BH174" s="65"/>
      <c r="BI174" s="66"/>
      <c r="BJ174" s="64" t="s">
        <v>172</v>
      </c>
      <c r="BK174" s="65"/>
      <c r="BL174" s="65"/>
      <c r="BM174" s="65"/>
      <c r="BN174" s="65"/>
      <c r="BO174" s="65"/>
      <c r="BP174" s="65"/>
      <c r="BQ174" s="65"/>
      <c r="BR174" s="65"/>
      <c r="BS174" s="65"/>
      <c r="BT174" s="65"/>
      <c r="BU174" s="65"/>
      <c r="BV174" s="65"/>
      <c r="BW174" s="65"/>
      <c r="BX174" s="66"/>
      <c r="BY174" s="80">
        <v>135</v>
      </c>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c r="CY174" s="80"/>
      <c r="CZ174" s="80"/>
      <c r="DA174" s="80"/>
      <c r="DB174" s="80"/>
      <c r="DC174" s="80"/>
      <c r="DD174" s="80"/>
    </row>
    <row r="175" spans="1:108" ht="18.75">
      <c r="A175" s="64" t="s">
        <v>95</v>
      </c>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6"/>
      <c r="BJ175" s="64" t="s">
        <v>172</v>
      </c>
      <c r="BK175" s="65"/>
      <c r="BL175" s="65"/>
      <c r="BM175" s="65"/>
      <c r="BN175" s="65"/>
      <c r="BO175" s="65"/>
      <c r="BP175" s="65"/>
      <c r="BQ175" s="65"/>
      <c r="BR175" s="65"/>
      <c r="BS175" s="65"/>
      <c r="BT175" s="65"/>
      <c r="BU175" s="65"/>
      <c r="BV175" s="65"/>
      <c r="BW175" s="65"/>
      <c r="BX175" s="66"/>
      <c r="BY175" s="80">
        <v>135</v>
      </c>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c r="CZ175" s="80"/>
      <c r="DA175" s="80"/>
      <c r="DB175" s="80"/>
      <c r="DC175" s="80"/>
      <c r="DD175" s="80"/>
    </row>
    <row r="176" spans="1:108" ht="18.75">
      <c r="A176" s="64" t="s">
        <v>113</v>
      </c>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65"/>
      <c r="BI176" s="66"/>
      <c r="BJ176" s="64" t="s">
        <v>172</v>
      </c>
      <c r="BK176" s="65"/>
      <c r="BL176" s="65"/>
      <c r="BM176" s="65"/>
      <c r="BN176" s="65"/>
      <c r="BO176" s="65"/>
      <c r="BP176" s="65"/>
      <c r="BQ176" s="65"/>
      <c r="BR176" s="65"/>
      <c r="BS176" s="65"/>
      <c r="BT176" s="65"/>
      <c r="BU176" s="65"/>
      <c r="BV176" s="65"/>
      <c r="BW176" s="65"/>
      <c r="BX176" s="66"/>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c r="CY176" s="80"/>
      <c r="CZ176" s="80"/>
      <c r="DA176" s="80"/>
      <c r="DB176" s="80"/>
      <c r="DC176" s="80"/>
      <c r="DD176" s="80"/>
    </row>
    <row r="177" spans="1:108" ht="18.75">
      <c r="A177" s="64" t="s">
        <v>96</v>
      </c>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c r="BG177" s="65"/>
      <c r="BH177" s="65"/>
      <c r="BI177" s="66"/>
      <c r="BJ177" s="64" t="s">
        <v>172</v>
      </c>
      <c r="BK177" s="65"/>
      <c r="BL177" s="65"/>
      <c r="BM177" s="65"/>
      <c r="BN177" s="65"/>
      <c r="BO177" s="65"/>
      <c r="BP177" s="65"/>
      <c r="BQ177" s="65"/>
      <c r="BR177" s="65"/>
      <c r="BS177" s="65"/>
      <c r="BT177" s="65"/>
      <c r="BU177" s="65"/>
      <c r="BV177" s="65"/>
      <c r="BW177" s="65"/>
      <c r="BX177" s="66"/>
      <c r="BY177" s="80">
        <v>135</v>
      </c>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c r="CY177" s="80"/>
      <c r="CZ177" s="80"/>
      <c r="DA177" s="80"/>
      <c r="DB177" s="80"/>
      <c r="DC177" s="80"/>
      <c r="DD177" s="80"/>
    </row>
    <row r="178" spans="1:108" ht="18.75">
      <c r="A178" s="67" t="s">
        <v>97</v>
      </c>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9"/>
      <c r="BJ178" s="64" t="s">
        <v>171</v>
      </c>
      <c r="BK178" s="65"/>
      <c r="BL178" s="65"/>
      <c r="BM178" s="65"/>
      <c r="BN178" s="65"/>
      <c r="BO178" s="65"/>
      <c r="BP178" s="65"/>
      <c r="BQ178" s="65"/>
      <c r="BR178" s="65"/>
      <c r="BS178" s="65"/>
      <c r="BT178" s="65"/>
      <c r="BU178" s="65"/>
      <c r="BV178" s="65"/>
      <c r="BW178" s="65"/>
      <c r="BX178" s="66"/>
      <c r="BY178" s="64">
        <v>120</v>
      </c>
      <c r="BZ178" s="65"/>
      <c r="CA178" s="65"/>
      <c r="CB178" s="65"/>
      <c r="CC178" s="65"/>
      <c r="CD178" s="65"/>
      <c r="CE178" s="65"/>
      <c r="CF178" s="65"/>
      <c r="CG178" s="65"/>
      <c r="CH178" s="65"/>
      <c r="CI178" s="65"/>
      <c r="CJ178" s="65"/>
      <c r="CK178" s="65"/>
      <c r="CL178" s="65"/>
      <c r="CM178" s="65"/>
      <c r="CN178" s="65"/>
      <c r="CO178" s="65"/>
      <c r="CP178" s="65"/>
      <c r="CQ178" s="65"/>
      <c r="CR178" s="65"/>
      <c r="CS178" s="65"/>
      <c r="CT178" s="65"/>
      <c r="CU178" s="65"/>
      <c r="CV178" s="65"/>
      <c r="CW178" s="65"/>
      <c r="CX178" s="65"/>
      <c r="CY178" s="65"/>
      <c r="CZ178" s="65"/>
      <c r="DA178" s="65"/>
      <c r="DB178" s="65"/>
      <c r="DC178" s="65"/>
      <c r="DD178" s="66"/>
    </row>
    <row r="179" spans="1:108" ht="18.75">
      <c r="A179" s="70" t="s">
        <v>61</v>
      </c>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2"/>
      <c r="BJ179" s="64"/>
      <c r="BK179" s="65"/>
      <c r="BL179" s="65"/>
      <c r="BM179" s="65"/>
      <c r="BN179" s="65"/>
      <c r="BO179" s="65"/>
      <c r="BP179" s="65"/>
      <c r="BQ179" s="65"/>
      <c r="BR179" s="65"/>
      <c r="BS179" s="65"/>
      <c r="BT179" s="65"/>
      <c r="BU179" s="65"/>
      <c r="BV179" s="65"/>
      <c r="BW179" s="65"/>
      <c r="BX179" s="66"/>
      <c r="BY179" s="64"/>
      <c r="BZ179" s="65"/>
      <c r="CA179" s="65"/>
      <c r="CB179" s="65"/>
      <c r="CC179" s="65"/>
      <c r="CD179" s="65"/>
      <c r="CE179" s="65"/>
      <c r="CF179" s="65"/>
      <c r="CG179" s="65"/>
      <c r="CH179" s="65"/>
      <c r="CI179" s="65"/>
      <c r="CJ179" s="65"/>
      <c r="CK179" s="65"/>
      <c r="CL179" s="65"/>
      <c r="CM179" s="65"/>
      <c r="CN179" s="65"/>
      <c r="CO179" s="65"/>
      <c r="CP179" s="65"/>
      <c r="CQ179" s="65"/>
      <c r="CR179" s="65"/>
      <c r="CS179" s="65"/>
      <c r="CT179" s="65"/>
      <c r="CU179" s="65"/>
      <c r="CV179" s="65"/>
      <c r="CW179" s="65"/>
      <c r="CX179" s="65"/>
      <c r="CY179" s="65"/>
      <c r="CZ179" s="65"/>
      <c r="DA179" s="65"/>
      <c r="DB179" s="65"/>
      <c r="DC179" s="65"/>
      <c r="DD179" s="66"/>
    </row>
    <row r="180" spans="1:108" ht="18.75">
      <c r="A180" s="77" t="s">
        <v>98</v>
      </c>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9"/>
      <c r="BJ180" s="64" t="s">
        <v>171</v>
      </c>
      <c r="BK180" s="65"/>
      <c r="BL180" s="65"/>
      <c r="BM180" s="65"/>
      <c r="BN180" s="65"/>
      <c r="BO180" s="65"/>
      <c r="BP180" s="65"/>
      <c r="BQ180" s="65"/>
      <c r="BR180" s="65"/>
      <c r="BS180" s="65"/>
      <c r="BT180" s="65"/>
      <c r="BU180" s="65"/>
      <c r="BV180" s="65"/>
      <c r="BW180" s="65"/>
      <c r="BX180" s="66"/>
      <c r="BY180" s="64">
        <v>120</v>
      </c>
      <c r="BZ180" s="65"/>
      <c r="CA180" s="65"/>
      <c r="CB180" s="65"/>
      <c r="CC180" s="65"/>
      <c r="CD180" s="65"/>
      <c r="CE180" s="65"/>
      <c r="CF180" s="65"/>
      <c r="CG180" s="65"/>
      <c r="CH180" s="65"/>
      <c r="CI180" s="65"/>
      <c r="CJ180" s="65"/>
      <c r="CK180" s="65"/>
      <c r="CL180" s="65"/>
      <c r="CM180" s="65"/>
      <c r="CN180" s="65"/>
      <c r="CO180" s="65"/>
      <c r="CP180" s="65"/>
      <c r="CQ180" s="65"/>
      <c r="CR180" s="65"/>
      <c r="CS180" s="65"/>
      <c r="CT180" s="65"/>
      <c r="CU180" s="65"/>
      <c r="CV180" s="65"/>
      <c r="CW180" s="65"/>
      <c r="CX180" s="65"/>
      <c r="CY180" s="65"/>
      <c r="CZ180" s="65"/>
      <c r="DA180" s="65"/>
      <c r="DB180" s="65"/>
      <c r="DC180" s="65"/>
      <c r="DD180" s="66"/>
    </row>
    <row r="181" spans="1:108" ht="18.75">
      <c r="A181" s="81" t="s">
        <v>169</v>
      </c>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3"/>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c r="CT181" s="76"/>
      <c r="CU181" s="76"/>
      <c r="CV181" s="76"/>
      <c r="CW181" s="76"/>
      <c r="CX181" s="76"/>
      <c r="CY181" s="76"/>
      <c r="CZ181" s="76"/>
      <c r="DA181" s="76"/>
      <c r="DB181" s="76"/>
      <c r="DC181" s="76"/>
      <c r="DD181" s="76"/>
    </row>
    <row r="182" spans="1:108" ht="18.75">
      <c r="A182" s="67" t="s">
        <v>93</v>
      </c>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9"/>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c r="CU182" s="76"/>
      <c r="CV182" s="76"/>
      <c r="CW182" s="76"/>
      <c r="CX182" s="76"/>
      <c r="CY182" s="76"/>
      <c r="CZ182" s="76"/>
      <c r="DA182" s="76"/>
      <c r="DB182" s="76"/>
      <c r="DC182" s="76"/>
      <c r="DD182" s="76"/>
    </row>
    <row r="183" spans="1:108" ht="18.75">
      <c r="A183" s="64" t="s">
        <v>94</v>
      </c>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c r="BG183" s="65"/>
      <c r="BH183" s="65"/>
      <c r="BI183" s="66"/>
      <c r="BJ183" s="64" t="s">
        <v>172</v>
      </c>
      <c r="BK183" s="65"/>
      <c r="BL183" s="65"/>
      <c r="BM183" s="65"/>
      <c r="BN183" s="65"/>
      <c r="BO183" s="65"/>
      <c r="BP183" s="65"/>
      <c r="BQ183" s="65"/>
      <c r="BR183" s="65"/>
      <c r="BS183" s="65"/>
      <c r="BT183" s="65"/>
      <c r="BU183" s="65"/>
      <c r="BV183" s="65"/>
      <c r="BW183" s="65"/>
      <c r="BX183" s="66"/>
      <c r="BY183" s="73">
        <v>135</v>
      </c>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4"/>
      <c r="CX183" s="74"/>
      <c r="CY183" s="74"/>
      <c r="CZ183" s="74"/>
      <c r="DA183" s="74"/>
      <c r="DB183" s="74"/>
      <c r="DC183" s="74"/>
      <c r="DD183" s="75"/>
    </row>
    <row r="184" spans="1:108" ht="18.75">
      <c r="A184" s="64" t="s">
        <v>95</v>
      </c>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c r="BG184" s="65"/>
      <c r="BH184" s="65"/>
      <c r="BI184" s="66"/>
      <c r="BJ184" s="64" t="s">
        <v>172</v>
      </c>
      <c r="BK184" s="65"/>
      <c r="BL184" s="65"/>
      <c r="BM184" s="65"/>
      <c r="BN184" s="65"/>
      <c r="BO184" s="65"/>
      <c r="BP184" s="65"/>
      <c r="BQ184" s="65"/>
      <c r="BR184" s="65"/>
      <c r="BS184" s="65"/>
      <c r="BT184" s="65"/>
      <c r="BU184" s="65"/>
      <c r="BV184" s="65"/>
      <c r="BW184" s="65"/>
      <c r="BX184" s="66"/>
      <c r="BY184" s="73">
        <v>135</v>
      </c>
      <c r="BZ184" s="74"/>
      <c r="CA184" s="74"/>
      <c r="CB184" s="74"/>
      <c r="CC184" s="74"/>
      <c r="CD184" s="74"/>
      <c r="CE184" s="74"/>
      <c r="CF184" s="74"/>
      <c r="CG184" s="74"/>
      <c r="CH184" s="74"/>
      <c r="CI184" s="74"/>
      <c r="CJ184" s="74"/>
      <c r="CK184" s="74"/>
      <c r="CL184" s="74"/>
      <c r="CM184" s="74"/>
      <c r="CN184" s="74"/>
      <c r="CO184" s="74"/>
      <c r="CP184" s="74"/>
      <c r="CQ184" s="74"/>
      <c r="CR184" s="74"/>
      <c r="CS184" s="74"/>
      <c r="CT184" s="74"/>
      <c r="CU184" s="74"/>
      <c r="CV184" s="74"/>
      <c r="CW184" s="74"/>
      <c r="CX184" s="74"/>
      <c r="CY184" s="74"/>
      <c r="CZ184" s="74"/>
      <c r="DA184" s="74"/>
      <c r="DB184" s="74"/>
      <c r="DC184" s="74"/>
      <c r="DD184" s="75"/>
    </row>
    <row r="185" spans="1:108" ht="18.75">
      <c r="A185" s="64" t="s">
        <v>113</v>
      </c>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c r="BG185" s="65"/>
      <c r="BH185" s="65"/>
      <c r="BI185" s="66"/>
      <c r="BJ185" s="64" t="s">
        <v>172</v>
      </c>
      <c r="BK185" s="65"/>
      <c r="BL185" s="65"/>
      <c r="BM185" s="65"/>
      <c r="BN185" s="65"/>
      <c r="BO185" s="65"/>
      <c r="BP185" s="65"/>
      <c r="BQ185" s="65"/>
      <c r="BR185" s="65"/>
      <c r="BS185" s="65"/>
      <c r="BT185" s="65"/>
      <c r="BU185" s="65"/>
      <c r="BV185" s="65"/>
      <c r="BW185" s="65"/>
      <c r="BX185" s="66"/>
      <c r="BY185" s="73"/>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4"/>
      <c r="CX185" s="74"/>
      <c r="CY185" s="74"/>
      <c r="CZ185" s="74"/>
      <c r="DA185" s="74"/>
      <c r="DB185" s="74"/>
      <c r="DC185" s="74"/>
      <c r="DD185" s="75"/>
    </row>
    <row r="186" spans="1:108" ht="18.75">
      <c r="A186" s="64" t="s">
        <v>96</v>
      </c>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c r="BG186" s="65"/>
      <c r="BH186" s="65"/>
      <c r="BI186" s="66"/>
      <c r="BJ186" s="64" t="s">
        <v>172</v>
      </c>
      <c r="BK186" s="65"/>
      <c r="BL186" s="65"/>
      <c r="BM186" s="65"/>
      <c r="BN186" s="65"/>
      <c r="BO186" s="65"/>
      <c r="BP186" s="65"/>
      <c r="BQ186" s="65"/>
      <c r="BR186" s="65"/>
      <c r="BS186" s="65"/>
      <c r="BT186" s="65"/>
      <c r="BU186" s="65"/>
      <c r="BV186" s="65"/>
      <c r="BW186" s="65"/>
      <c r="BX186" s="66"/>
      <c r="BY186" s="73">
        <v>135</v>
      </c>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4"/>
      <c r="CX186" s="74"/>
      <c r="CY186" s="74"/>
      <c r="CZ186" s="74"/>
      <c r="DA186" s="74"/>
      <c r="DB186" s="74"/>
      <c r="DC186" s="74"/>
      <c r="DD186" s="75"/>
    </row>
    <row r="187" spans="1:108" ht="18.75">
      <c r="A187" s="67" t="s">
        <v>97</v>
      </c>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9"/>
      <c r="BJ187" s="64" t="s">
        <v>171</v>
      </c>
      <c r="BK187" s="65"/>
      <c r="BL187" s="65"/>
      <c r="BM187" s="65"/>
      <c r="BN187" s="65"/>
      <c r="BO187" s="65"/>
      <c r="BP187" s="65"/>
      <c r="BQ187" s="65"/>
      <c r="BR187" s="65"/>
      <c r="BS187" s="65"/>
      <c r="BT187" s="65"/>
      <c r="BU187" s="65"/>
      <c r="BV187" s="65"/>
      <c r="BW187" s="65"/>
      <c r="BX187" s="66"/>
      <c r="BY187" s="64">
        <v>228</v>
      </c>
      <c r="BZ187" s="65"/>
      <c r="CA187" s="65"/>
      <c r="CB187" s="65"/>
      <c r="CC187" s="65"/>
      <c r="CD187" s="65"/>
      <c r="CE187" s="65"/>
      <c r="CF187" s="65"/>
      <c r="CG187" s="65"/>
      <c r="CH187" s="65"/>
      <c r="CI187" s="65"/>
      <c r="CJ187" s="65"/>
      <c r="CK187" s="65"/>
      <c r="CL187" s="65"/>
      <c r="CM187" s="65"/>
      <c r="CN187" s="65"/>
      <c r="CO187" s="65"/>
      <c r="CP187" s="65"/>
      <c r="CQ187" s="65"/>
      <c r="CR187" s="65"/>
      <c r="CS187" s="65"/>
      <c r="CT187" s="65"/>
      <c r="CU187" s="65"/>
      <c r="CV187" s="65"/>
      <c r="CW187" s="65"/>
      <c r="CX187" s="65"/>
      <c r="CY187" s="65"/>
      <c r="CZ187" s="65"/>
      <c r="DA187" s="65"/>
      <c r="DB187" s="65"/>
      <c r="DC187" s="65"/>
      <c r="DD187" s="66"/>
    </row>
    <row r="188" spans="1:108" ht="18.75">
      <c r="A188" s="70" t="s">
        <v>61</v>
      </c>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2"/>
      <c r="BJ188" s="64"/>
      <c r="BK188" s="65"/>
      <c r="BL188" s="65"/>
      <c r="BM188" s="65"/>
      <c r="BN188" s="65"/>
      <c r="BO188" s="65"/>
      <c r="BP188" s="65"/>
      <c r="BQ188" s="65"/>
      <c r="BR188" s="65"/>
      <c r="BS188" s="65"/>
      <c r="BT188" s="65"/>
      <c r="BU188" s="65"/>
      <c r="BV188" s="65"/>
      <c r="BW188" s="65"/>
      <c r="BX188" s="66"/>
      <c r="BY188" s="64"/>
      <c r="BZ188" s="65"/>
      <c r="CA188" s="65"/>
      <c r="CB188" s="65"/>
      <c r="CC188" s="65"/>
      <c r="CD188" s="65"/>
      <c r="CE188" s="65"/>
      <c r="CF188" s="65"/>
      <c r="CG188" s="65"/>
      <c r="CH188" s="65"/>
      <c r="CI188" s="65"/>
      <c r="CJ188" s="65"/>
      <c r="CK188" s="65"/>
      <c r="CL188" s="65"/>
      <c r="CM188" s="65"/>
      <c r="CN188" s="65"/>
      <c r="CO188" s="65"/>
      <c r="CP188" s="65"/>
      <c r="CQ188" s="65"/>
      <c r="CR188" s="65"/>
      <c r="CS188" s="65"/>
      <c r="CT188" s="65"/>
      <c r="CU188" s="65"/>
      <c r="CV188" s="65"/>
      <c r="CW188" s="65"/>
      <c r="CX188" s="65"/>
      <c r="CY188" s="65"/>
      <c r="CZ188" s="65"/>
      <c r="DA188" s="65"/>
      <c r="DB188" s="65"/>
      <c r="DC188" s="65"/>
      <c r="DD188" s="66"/>
    </row>
    <row r="189" spans="1:108" ht="18.75">
      <c r="A189" s="77" t="s">
        <v>98</v>
      </c>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9"/>
      <c r="BJ189" s="76" t="s">
        <v>171</v>
      </c>
      <c r="BK189" s="76"/>
      <c r="BL189" s="76"/>
      <c r="BM189" s="76"/>
      <c r="BN189" s="76"/>
      <c r="BO189" s="76"/>
      <c r="BP189" s="76"/>
      <c r="BQ189" s="76"/>
      <c r="BR189" s="76"/>
      <c r="BS189" s="76"/>
      <c r="BT189" s="76"/>
      <c r="BU189" s="76"/>
      <c r="BV189" s="76"/>
      <c r="BW189" s="76"/>
      <c r="BX189" s="76"/>
      <c r="BY189" s="76">
        <v>228</v>
      </c>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row>
    <row r="190" spans="1:108" ht="18.75">
      <c r="A190" s="81" t="s">
        <v>236</v>
      </c>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3"/>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c r="CT190" s="76"/>
      <c r="CU190" s="76"/>
      <c r="CV190" s="76"/>
      <c r="CW190" s="76"/>
      <c r="CX190" s="76"/>
      <c r="CY190" s="76"/>
      <c r="CZ190" s="76"/>
      <c r="DA190" s="76"/>
      <c r="DB190" s="76"/>
      <c r="DC190" s="76"/>
      <c r="DD190" s="76"/>
    </row>
    <row r="191" spans="1:108" ht="18.75">
      <c r="A191" s="67" t="s">
        <v>93</v>
      </c>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9"/>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6"/>
      <c r="CY191" s="76"/>
      <c r="CZ191" s="76"/>
      <c r="DA191" s="76"/>
      <c r="DB191" s="76"/>
      <c r="DC191" s="76"/>
      <c r="DD191" s="76"/>
    </row>
    <row r="192" spans="1:108" ht="18.75">
      <c r="A192" s="64" t="s">
        <v>94</v>
      </c>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c r="BI192" s="66"/>
      <c r="BJ192" s="64" t="s">
        <v>172</v>
      </c>
      <c r="BK192" s="65"/>
      <c r="BL192" s="65"/>
      <c r="BM192" s="65"/>
      <c r="BN192" s="65"/>
      <c r="BO192" s="65"/>
      <c r="BP192" s="65"/>
      <c r="BQ192" s="65"/>
      <c r="BR192" s="65"/>
      <c r="BS192" s="65"/>
      <c r="BT192" s="65"/>
      <c r="BU192" s="65"/>
      <c r="BV192" s="65"/>
      <c r="BW192" s="65"/>
      <c r="BX192" s="66"/>
      <c r="BY192" s="73">
        <v>135</v>
      </c>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c r="CY192" s="74"/>
      <c r="CZ192" s="74"/>
      <c r="DA192" s="74"/>
      <c r="DB192" s="74"/>
      <c r="DC192" s="74"/>
      <c r="DD192" s="75"/>
    </row>
    <row r="193" spans="1:108" ht="18.75">
      <c r="A193" s="64" t="s">
        <v>95</v>
      </c>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65"/>
      <c r="BI193" s="66"/>
      <c r="BJ193" s="64" t="s">
        <v>172</v>
      </c>
      <c r="BK193" s="65"/>
      <c r="BL193" s="65"/>
      <c r="BM193" s="65"/>
      <c r="BN193" s="65"/>
      <c r="BO193" s="65"/>
      <c r="BP193" s="65"/>
      <c r="BQ193" s="65"/>
      <c r="BR193" s="65"/>
      <c r="BS193" s="65"/>
      <c r="BT193" s="65"/>
      <c r="BU193" s="65"/>
      <c r="BV193" s="65"/>
      <c r="BW193" s="65"/>
      <c r="BX193" s="66"/>
      <c r="BY193" s="73">
        <v>135</v>
      </c>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c r="CY193" s="74"/>
      <c r="CZ193" s="74"/>
      <c r="DA193" s="74"/>
      <c r="DB193" s="74"/>
      <c r="DC193" s="74"/>
      <c r="DD193" s="75"/>
    </row>
    <row r="194" spans="1:108" ht="18.75">
      <c r="A194" s="64" t="s">
        <v>113</v>
      </c>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c r="BI194" s="66"/>
      <c r="BJ194" s="64" t="s">
        <v>172</v>
      </c>
      <c r="BK194" s="65"/>
      <c r="BL194" s="65"/>
      <c r="BM194" s="65"/>
      <c r="BN194" s="65"/>
      <c r="BO194" s="65"/>
      <c r="BP194" s="65"/>
      <c r="BQ194" s="65"/>
      <c r="BR194" s="65"/>
      <c r="BS194" s="65"/>
      <c r="BT194" s="65"/>
      <c r="BU194" s="65"/>
      <c r="BV194" s="65"/>
      <c r="BW194" s="65"/>
      <c r="BX194" s="66"/>
      <c r="BY194" s="73"/>
      <c r="BZ194" s="74"/>
      <c r="CA194" s="74"/>
      <c r="CB194" s="74"/>
      <c r="CC194" s="74"/>
      <c r="CD194" s="74"/>
      <c r="CE194" s="74"/>
      <c r="CF194" s="74"/>
      <c r="CG194" s="74"/>
      <c r="CH194" s="74"/>
      <c r="CI194" s="74"/>
      <c r="CJ194" s="74"/>
      <c r="CK194" s="74"/>
      <c r="CL194" s="74"/>
      <c r="CM194" s="74"/>
      <c r="CN194" s="74"/>
      <c r="CO194" s="74"/>
      <c r="CP194" s="74"/>
      <c r="CQ194" s="74"/>
      <c r="CR194" s="74"/>
      <c r="CS194" s="74"/>
      <c r="CT194" s="74"/>
      <c r="CU194" s="74"/>
      <c r="CV194" s="74"/>
      <c r="CW194" s="74"/>
      <c r="CX194" s="74"/>
      <c r="CY194" s="74"/>
      <c r="CZ194" s="74"/>
      <c r="DA194" s="74"/>
      <c r="DB194" s="74"/>
      <c r="DC194" s="74"/>
      <c r="DD194" s="75"/>
    </row>
    <row r="195" spans="1:108" ht="18.75">
      <c r="A195" s="64" t="s">
        <v>96</v>
      </c>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c r="BG195" s="65"/>
      <c r="BH195" s="65"/>
      <c r="BI195" s="66"/>
      <c r="BJ195" s="64" t="s">
        <v>172</v>
      </c>
      <c r="BK195" s="65"/>
      <c r="BL195" s="65"/>
      <c r="BM195" s="65"/>
      <c r="BN195" s="65"/>
      <c r="BO195" s="65"/>
      <c r="BP195" s="65"/>
      <c r="BQ195" s="65"/>
      <c r="BR195" s="65"/>
      <c r="BS195" s="65"/>
      <c r="BT195" s="65"/>
      <c r="BU195" s="65"/>
      <c r="BV195" s="65"/>
      <c r="BW195" s="65"/>
      <c r="BX195" s="66"/>
      <c r="BY195" s="73">
        <v>135</v>
      </c>
      <c r="BZ195" s="74"/>
      <c r="CA195" s="74"/>
      <c r="CB195" s="74"/>
      <c r="CC195" s="74"/>
      <c r="CD195" s="74"/>
      <c r="CE195" s="74"/>
      <c r="CF195" s="74"/>
      <c r="CG195" s="74"/>
      <c r="CH195" s="74"/>
      <c r="CI195" s="74"/>
      <c r="CJ195" s="74"/>
      <c r="CK195" s="74"/>
      <c r="CL195" s="74"/>
      <c r="CM195" s="74"/>
      <c r="CN195" s="74"/>
      <c r="CO195" s="74"/>
      <c r="CP195" s="74"/>
      <c r="CQ195" s="74"/>
      <c r="CR195" s="74"/>
      <c r="CS195" s="74"/>
      <c r="CT195" s="74"/>
      <c r="CU195" s="74"/>
      <c r="CV195" s="74"/>
      <c r="CW195" s="74"/>
      <c r="CX195" s="74"/>
      <c r="CY195" s="74"/>
      <c r="CZ195" s="74"/>
      <c r="DA195" s="74"/>
      <c r="DB195" s="74"/>
      <c r="DC195" s="74"/>
      <c r="DD195" s="75"/>
    </row>
    <row r="196" spans="1:108" ht="18.75">
      <c r="A196" s="67" t="s">
        <v>97</v>
      </c>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9"/>
      <c r="BJ196" s="64" t="s">
        <v>171</v>
      </c>
      <c r="BK196" s="65"/>
      <c r="BL196" s="65"/>
      <c r="BM196" s="65"/>
      <c r="BN196" s="65"/>
      <c r="BO196" s="65"/>
      <c r="BP196" s="65"/>
      <c r="BQ196" s="65"/>
      <c r="BR196" s="65"/>
      <c r="BS196" s="65"/>
      <c r="BT196" s="65"/>
      <c r="BU196" s="65"/>
      <c r="BV196" s="65"/>
      <c r="BW196" s="65"/>
      <c r="BX196" s="66"/>
      <c r="BY196" s="64">
        <v>90</v>
      </c>
      <c r="BZ196" s="65"/>
      <c r="CA196" s="65"/>
      <c r="CB196" s="65"/>
      <c r="CC196" s="65"/>
      <c r="CD196" s="65"/>
      <c r="CE196" s="65"/>
      <c r="CF196" s="65"/>
      <c r="CG196" s="65"/>
      <c r="CH196" s="65"/>
      <c r="CI196" s="65"/>
      <c r="CJ196" s="65"/>
      <c r="CK196" s="65"/>
      <c r="CL196" s="65"/>
      <c r="CM196" s="65"/>
      <c r="CN196" s="65"/>
      <c r="CO196" s="65"/>
      <c r="CP196" s="65"/>
      <c r="CQ196" s="65"/>
      <c r="CR196" s="65"/>
      <c r="CS196" s="65"/>
      <c r="CT196" s="65"/>
      <c r="CU196" s="65"/>
      <c r="CV196" s="65"/>
      <c r="CW196" s="65"/>
      <c r="CX196" s="65"/>
      <c r="CY196" s="65"/>
      <c r="CZ196" s="65"/>
      <c r="DA196" s="65"/>
      <c r="DB196" s="65"/>
      <c r="DC196" s="65"/>
      <c r="DD196" s="66"/>
    </row>
    <row r="197" spans="1:108" ht="18.75">
      <c r="A197" s="70" t="s">
        <v>61</v>
      </c>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2"/>
      <c r="BJ197" s="64"/>
      <c r="BK197" s="65"/>
      <c r="BL197" s="65"/>
      <c r="BM197" s="65"/>
      <c r="BN197" s="65"/>
      <c r="BO197" s="65"/>
      <c r="BP197" s="65"/>
      <c r="BQ197" s="65"/>
      <c r="BR197" s="65"/>
      <c r="BS197" s="65"/>
      <c r="BT197" s="65"/>
      <c r="BU197" s="65"/>
      <c r="BV197" s="65"/>
      <c r="BW197" s="65"/>
      <c r="BX197" s="66"/>
      <c r="BY197" s="64"/>
      <c r="BZ197" s="65"/>
      <c r="CA197" s="65"/>
      <c r="CB197" s="65"/>
      <c r="CC197" s="65"/>
      <c r="CD197" s="65"/>
      <c r="CE197" s="65"/>
      <c r="CF197" s="65"/>
      <c r="CG197" s="65"/>
      <c r="CH197" s="65"/>
      <c r="CI197" s="65"/>
      <c r="CJ197" s="65"/>
      <c r="CK197" s="65"/>
      <c r="CL197" s="65"/>
      <c r="CM197" s="65"/>
      <c r="CN197" s="65"/>
      <c r="CO197" s="65"/>
      <c r="CP197" s="65"/>
      <c r="CQ197" s="65"/>
      <c r="CR197" s="65"/>
      <c r="CS197" s="65"/>
      <c r="CT197" s="65"/>
      <c r="CU197" s="65"/>
      <c r="CV197" s="65"/>
      <c r="CW197" s="65"/>
      <c r="CX197" s="65"/>
      <c r="CY197" s="65"/>
      <c r="CZ197" s="65"/>
      <c r="DA197" s="65"/>
      <c r="DB197" s="65"/>
      <c r="DC197" s="65"/>
      <c r="DD197" s="66"/>
    </row>
    <row r="198" spans="1:108" ht="18.75">
      <c r="A198" s="77" t="s">
        <v>98</v>
      </c>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9"/>
      <c r="BJ198" s="76" t="s">
        <v>171</v>
      </c>
      <c r="BK198" s="76"/>
      <c r="BL198" s="76"/>
      <c r="BM198" s="76"/>
      <c r="BN198" s="76"/>
      <c r="BO198" s="76"/>
      <c r="BP198" s="76"/>
      <c r="BQ198" s="76"/>
      <c r="BR198" s="76"/>
      <c r="BS198" s="76"/>
      <c r="BT198" s="76"/>
      <c r="BU198" s="76"/>
      <c r="BV198" s="76"/>
      <c r="BW198" s="76"/>
      <c r="BX198" s="76"/>
      <c r="BY198" s="76">
        <v>90</v>
      </c>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6"/>
      <c r="CY198" s="76"/>
      <c r="CZ198" s="76"/>
      <c r="DA198" s="76"/>
      <c r="DB198" s="76"/>
      <c r="DC198" s="76"/>
      <c r="DD198" s="76"/>
    </row>
    <row r="199" spans="1:108" ht="18.75">
      <c r="A199" s="81" t="s">
        <v>182</v>
      </c>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3"/>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c r="CI199" s="76"/>
      <c r="CJ199" s="76"/>
      <c r="CK199" s="76"/>
      <c r="CL199" s="76"/>
      <c r="CM199" s="76"/>
      <c r="CN199" s="76"/>
      <c r="CO199" s="76"/>
      <c r="CP199" s="76"/>
      <c r="CQ199" s="76"/>
      <c r="CR199" s="76"/>
      <c r="CS199" s="76"/>
      <c r="CT199" s="76"/>
      <c r="CU199" s="76"/>
      <c r="CV199" s="76"/>
      <c r="CW199" s="76"/>
      <c r="CX199" s="76"/>
      <c r="CY199" s="76"/>
      <c r="CZ199" s="76"/>
      <c r="DA199" s="76"/>
      <c r="DB199" s="76"/>
      <c r="DC199" s="76"/>
      <c r="DD199" s="76"/>
    </row>
    <row r="200" spans="1:108" ht="18.75">
      <c r="A200" s="67" t="s">
        <v>93</v>
      </c>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9"/>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c r="CI200" s="76"/>
      <c r="CJ200" s="76"/>
      <c r="CK200" s="76"/>
      <c r="CL200" s="76"/>
      <c r="CM200" s="76"/>
      <c r="CN200" s="76"/>
      <c r="CO200" s="76"/>
      <c r="CP200" s="76"/>
      <c r="CQ200" s="76"/>
      <c r="CR200" s="76"/>
      <c r="CS200" s="76"/>
      <c r="CT200" s="76"/>
      <c r="CU200" s="76"/>
      <c r="CV200" s="76"/>
      <c r="CW200" s="76"/>
      <c r="CX200" s="76"/>
      <c r="CY200" s="76"/>
      <c r="CZ200" s="76"/>
      <c r="DA200" s="76"/>
      <c r="DB200" s="76"/>
      <c r="DC200" s="76"/>
      <c r="DD200" s="76"/>
    </row>
    <row r="201" spans="1:108" ht="18.75">
      <c r="A201" s="64" t="s">
        <v>94</v>
      </c>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c r="BI201" s="66"/>
      <c r="BJ201" s="64" t="s">
        <v>172</v>
      </c>
      <c r="BK201" s="65"/>
      <c r="BL201" s="65"/>
      <c r="BM201" s="65"/>
      <c r="BN201" s="65"/>
      <c r="BO201" s="65"/>
      <c r="BP201" s="65"/>
      <c r="BQ201" s="65"/>
      <c r="BR201" s="65"/>
      <c r="BS201" s="65"/>
      <c r="BT201" s="65"/>
      <c r="BU201" s="65"/>
      <c r="BV201" s="65"/>
      <c r="BW201" s="65"/>
      <c r="BX201" s="66"/>
      <c r="BY201" s="73">
        <v>135</v>
      </c>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4"/>
      <c r="CW201" s="74"/>
      <c r="CX201" s="74"/>
      <c r="CY201" s="74"/>
      <c r="CZ201" s="74"/>
      <c r="DA201" s="74"/>
      <c r="DB201" s="74"/>
      <c r="DC201" s="74"/>
      <c r="DD201" s="75"/>
    </row>
    <row r="202" spans="1:108" ht="18.75">
      <c r="A202" s="64" t="s">
        <v>95</v>
      </c>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c r="BG202" s="65"/>
      <c r="BH202" s="65"/>
      <c r="BI202" s="66"/>
      <c r="BJ202" s="64" t="s">
        <v>172</v>
      </c>
      <c r="BK202" s="65"/>
      <c r="BL202" s="65"/>
      <c r="BM202" s="65"/>
      <c r="BN202" s="65"/>
      <c r="BO202" s="65"/>
      <c r="BP202" s="65"/>
      <c r="BQ202" s="65"/>
      <c r="BR202" s="65"/>
      <c r="BS202" s="65"/>
      <c r="BT202" s="65"/>
      <c r="BU202" s="65"/>
      <c r="BV202" s="65"/>
      <c r="BW202" s="65"/>
      <c r="BX202" s="66"/>
      <c r="BY202" s="73">
        <v>135</v>
      </c>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4"/>
      <c r="CW202" s="74"/>
      <c r="CX202" s="74"/>
      <c r="CY202" s="74"/>
      <c r="CZ202" s="74"/>
      <c r="DA202" s="74"/>
      <c r="DB202" s="74"/>
      <c r="DC202" s="74"/>
      <c r="DD202" s="75"/>
    </row>
    <row r="203" spans="1:108" ht="18.75">
      <c r="A203" s="64" t="s">
        <v>113</v>
      </c>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c r="BG203" s="65"/>
      <c r="BH203" s="65"/>
      <c r="BI203" s="66"/>
      <c r="BJ203" s="64" t="s">
        <v>172</v>
      </c>
      <c r="BK203" s="65"/>
      <c r="BL203" s="65"/>
      <c r="BM203" s="65"/>
      <c r="BN203" s="65"/>
      <c r="BO203" s="65"/>
      <c r="BP203" s="65"/>
      <c r="BQ203" s="65"/>
      <c r="BR203" s="65"/>
      <c r="BS203" s="65"/>
      <c r="BT203" s="65"/>
      <c r="BU203" s="65"/>
      <c r="BV203" s="65"/>
      <c r="BW203" s="65"/>
      <c r="BX203" s="66"/>
      <c r="BY203" s="73"/>
      <c r="BZ203" s="74"/>
      <c r="CA203" s="74"/>
      <c r="CB203" s="74"/>
      <c r="CC203" s="74"/>
      <c r="CD203" s="74"/>
      <c r="CE203" s="74"/>
      <c r="CF203" s="74"/>
      <c r="CG203" s="74"/>
      <c r="CH203" s="74"/>
      <c r="CI203" s="74"/>
      <c r="CJ203" s="74"/>
      <c r="CK203" s="74"/>
      <c r="CL203" s="74"/>
      <c r="CM203" s="74"/>
      <c r="CN203" s="74"/>
      <c r="CO203" s="74"/>
      <c r="CP203" s="74"/>
      <c r="CQ203" s="74"/>
      <c r="CR203" s="74"/>
      <c r="CS203" s="74"/>
      <c r="CT203" s="74"/>
      <c r="CU203" s="74"/>
      <c r="CV203" s="74"/>
      <c r="CW203" s="74"/>
      <c r="CX203" s="74"/>
      <c r="CY203" s="74"/>
      <c r="CZ203" s="74"/>
      <c r="DA203" s="74"/>
      <c r="DB203" s="74"/>
      <c r="DC203" s="74"/>
      <c r="DD203" s="75"/>
    </row>
    <row r="204" spans="1:108" ht="18.75">
      <c r="A204" s="64" t="s">
        <v>96</v>
      </c>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c r="BI204" s="66"/>
      <c r="BJ204" s="64" t="s">
        <v>172</v>
      </c>
      <c r="BK204" s="65"/>
      <c r="BL204" s="65"/>
      <c r="BM204" s="65"/>
      <c r="BN204" s="65"/>
      <c r="BO204" s="65"/>
      <c r="BP204" s="65"/>
      <c r="BQ204" s="65"/>
      <c r="BR204" s="65"/>
      <c r="BS204" s="65"/>
      <c r="BT204" s="65"/>
      <c r="BU204" s="65"/>
      <c r="BV204" s="65"/>
      <c r="BW204" s="65"/>
      <c r="BX204" s="66"/>
      <c r="BY204" s="73">
        <v>135</v>
      </c>
      <c r="BZ204" s="74"/>
      <c r="CA204" s="74"/>
      <c r="CB204" s="74"/>
      <c r="CC204" s="74"/>
      <c r="CD204" s="74"/>
      <c r="CE204" s="74"/>
      <c r="CF204" s="74"/>
      <c r="CG204" s="74"/>
      <c r="CH204" s="74"/>
      <c r="CI204" s="74"/>
      <c r="CJ204" s="74"/>
      <c r="CK204" s="74"/>
      <c r="CL204" s="74"/>
      <c r="CM204" s="74"/>
      <c r="CN204" s="74"/>
      <c r="CO204" s="74"/>
      <c r="CP204" s="74"/>
      <c r="CQ204" s="74"/>
      <c r="CR204" s="74"/>
      <c r="CS204" s="74"/>
      <c r="CT204" s="74"/>
      <c r="CU204" s="74"/>
      <c r="CV204" s="74"/>
      <c r="CW204" s="74"/>
      <c r="CX204" s="74"/>
      <c r="CY204" s="74"/>
      <c r="CZ204" s="74"/>
      <c r="DA204" s="74"/>
      <c r="DB204" s="74"/>
      <c r="DC204" s="74"/>
      <c r="DD204" s="75"/>
    </row>
    <row r="205" spans="1:108" ht="18.75">
      <c r="A205" s="67" t="s">
        <v>97</v>
      </c>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9"/>
      <c r="BJ205" s="64" t="s">
        <v>171</v>
      </c>
      <c r="BK205" s="65"/>
      <c r="BL205" s="65"/>
      <c r="BM205" s="65"/>
      <c r="BN205" s="65"/>
      <c r="BO205" s="65"/>
      <c r="BP205" s="65"/>
      <c r="BQ205" s="65"/>
      <c r="BR205" s="65"/>
      <c r="BS205" s="65"/>
      <c r="BT205" s="65"/>
      <c r="BU205" s="65"/>
      <c r="BV205" s="65"/>
      <c r="BW205" s="65"/>
      <c r="BX205" s="66"/>
      <c r="BY205" s="64">
        <v>125</v>
      </c>
      <c r="BZ205" s="65"/>
      <c r="CA205" s="65"/>
      <c r="CB205" s="65"/>
      <c r="CC205" s="65"/>
      <c r="CD205" s="65"/>
      <c r="CE205" s="65"/>
      <c r="CF205" s="65"/>
      <c r="CG205" s="65"/>
      <c r="CH205" s="65"/>
      <c r="CI205" s="65"/>
      <c r="CJ205" s="65"/>
      <c r="CK205" s="65"/>
      <c r="CL205" s="65"/>
      <c r="CM205" s="65"/>
      <c r="CN205" s="65"/>
      <c r="CO205" s="65"/>
      <c r="CP205" s="65"/>
      <c r="CQ205" s="65"/>
      <c r="CR205" s="65"/>
      <c r="CS205" s="65"/>
      <c r="CT205" s="65"/>
      <c r="CU205" s="65"/>
      <c r="CV205" s="65"/>
      <c r="CW205" s="65"/>
      <c r="CX205" s="65"/>
      <c r="CY205" s="65"/>
      <c r="CZ205" s="65"/>
      <c r="DA205" s="65"/>
      <c r="DB205" s="65"/>
      <c r="DC205" s="65"/>
      <c r="DD205" s="66"/>
    </row>
    <row r="206" spans="1:108" ht="18.75">
      <c r="A206" s="70" t="s">
        <v>61</v>
      </c>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2"/>
      <c r="BJ206" s="64"/>
      <c r="BK206" s="65"/>
      <c r="BL206" s="65"/>
      <c r="BM206" s="65"/>
      <c r="BN206" s="65"/>
      <c r="BO206" s="65"/>
      <c r="BP206" s="65"/>
      <c r="BQ206" s="65"/>
      <c r="BR206" s="65"/>
      <c r="BS206" s="65"/>
      <c r="BT206" s="65"/>
      <c r="BU206" s="65"/>
      <c r="BV206" s="65"/>
      <c r="BW206" s="65"/>
      <c r="BX206" s="66"/>
      <c r="BY206" s="64"/>
      <c r="BZ206" s="65"/>
      <c r="CA206" s="65"/>
      <c r="CB206" s="65"/>
      <c r="CC206" s="65"/>
      <c r="CD206" s="65"/>
      <c r="CE206" s="65"/>
      <c r="CF206" s="65"/>
      <c r="CG206" s="65"/>
      <c r="CH206" s="65"/>
      <c r="CI206" s="65"/>
      <c r="CJ206" s="65"/>
      <c r="CK206" s="65"/>
      <c r="CL206" s="65"/>
      <c r="CM206" s="65"/>
      <c r="CN206" s="65"/>
      <c r="CO206" s="65"/>
      <c r="CP206" s="65"/>
      <c r="CQ206" s="65"/>
      <c r="CR206" s="65"/>
      <c r="CS206" s="65"/>
      <c r="CT206" s="65"/>
      <c r="CU206" s="65"/>
      <c r="CV206" s="65"/>
      <c r="CW206" s="65"/>
      <c r="CX206" s="65"/>
      <c r="CY206" s="65"/>
      <c r="CZ206" s="65"/>
      <c r="DA206" s="65"/>
      <c r="DB206" s="65"/>
      <c r="DC206" s="65"/>
      <c r="DD206" s="66"/>
    </row>
    <row r="207" spans="1:108" ht="18.75">
      <c r="A207" s="77" t="s">
        <v>98</v>
      </c>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9"/>
      <c r="BJ207" s="76" t="s">
        <v>171</v>
      </c>
      <c r="BK207" s="76"/>
      <c r="BL207" s="76"/>
      <c r="BM207" s="76"/>
      <c r="BN207" s="76"/>
      <c r="BO207" s="76"/>
      <c r="BP207" s="76"/>
      <c r="BQ207" s="76"/>
      <c r="BR207" s="76"/>
      <c r="BS207" s="76"/>
      <c r="BT207" s="76"/>
      <c r="BU207" s="76"/>
      <c r="BV207" s="76"/>
      <c r="BW207" s="76"/>
      <c r="BX207" s="76"/>
      <c r="BY207" s="76">
        <v>125</v>
      </c>
      <c r="BZ207" s="76"/>
      <c r="CA207" s="76"/>
      <c r="CB207" s="76"/>
      <c r="CC207" s="76"/>
      <c r="CD207" s="76"/>
      <c r="CE207" s="76"/>
      <c r="CF207" s="76"/>
      <c r="CG207" s="76"/>
      <c r="CH207" s="76"/>
      <c r="CI207" s="76"/>
      <c r="CJ207" s="76"/>
      <c r="CK207" s="76"/>
      <c r="CL207" s="76"/>
      <c r="CM207" s="76"/>
      <c r="CN207" s="76"/>
      <c r="CO207" s="76"/>
      <c r="CP207" s="76"/>
      <c r="CQ207" s="76"/>
      <c r="CR207" s="76"/>
      <c r="CS207" s="76"/>
      <c r="CT207" s="76"/>
      <c r="CU207" s="76"/>
      <c r="CV207" s="76"/>
      <c r="CW207" s="76"/>
      <c r="CX207" s="76"/>
      <c r="CY207" s="76"/>
      <c r="CZ207" s="76"/>
      <c r="DA207" s="76"/>
      <c r="DB207" s="76"/>
      <c r="DC207" s="76"/>
      <c r="DD207" s="76"/>
    </row>
    <row r="208" spans="1:108" ht="18.75">
      <c r="A208" s="81" t="s">
        <v>183</v>
      </c>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3"/>
      <c r="BJ208" s="76"/>
      <c r="BK208" s="76"/>
      <c r="BL208" s="76"/>
      <c r="BM208" s="76"/>
      <c r="BN208" s="76"/>
      <c r="BO208" s="76"/>
      <c r="BP208" s="76"/>
      <c r="BQ208" s="76"/>
      <c r="BR208" s="76"/>
      <c r="BS208" s="76"/>
      <c r="BT208" s="76"/>
      <c r="BU208" s="76"/>
      <c r="BV208" s="76"/>
      <c r="BW208" s="76"/>
      <c r="BX208" s="76"/>
      <c r="BY208" s="76"/>
      <c r="BZ208" s="76"/>
      <c r="CA208" s="76"/>
      <c r="CB208" s="76"/>
      <c r="CC208" s="76"/>
      <c r="CD208" s="76"/>
      <c r="CE208" s="76"/>
      <c r="CF208" s="76"/>
      <c r="CG208" s="76"/>
      <c r="CH208" s="76"/>
      <c r="CI208" s="76"/>
      <c r="CJ208" s="76"/>
      <c r="CK208" s="76"/>
      <c r="CL208" s="76"/>
      <c r="CM208" s="76"/>
      <c r="CN208" s="76"/>
      <c r="CO208" s="76"/>
      <c r="CP208" s="76"/>
      <c r="CQ208" s="76"/>
      <c r="CR208" s="76"/>
      <c r="CS208" s="76"/>
      <c r="CT208" s="76"/>
      <c r="CU208" s="76"/>
      <c r="CV208" s="76"/>
      <c r="CW208" s="76"/>
      <c r="CX208" s="76"/>
      <c r="CY208" s="76"/>
      <c r="CZ208" s="76"/>
      <c r="DA208" s="76"/>
      <c r="DB208" s="76"/>
      <c r="DC208" s="76"/>
      <c r="DD208" s="76"/>
    </row>
    <row r="209" spans="1:108" ht="18.75">
      <c r="A209" s="67" t="s">
        <v>93</v>
      </c>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9"/>
      <c r="BJ209" s="76"/>
      <c r="BK209" s="76"/>
      <c r="BL209" s="76"/>
      <c r="BM209" s="76"/>
      <c r="BN209" s="76"/>
      <c r="BO209" s="76"/>
      <c r="BP209" s="76"/>
      <c r="BQ209" s="76"/>
      <c r="BR209" s="76"/>
      <c r="BS209" s="76"/>
      <c r="BT209" s="76"/>
      <c r="BU209" s="76"/>
      <c r="BV209" s="76"/>
      <c r="BW209" s="76"/>
      <c r="BX209" s="76"/>
      <c r="BY209" s="76"/>
      <c r="BZ209" s="76"/>
      <c r="CA209" s="76"/>
      <c r="CB209" s="76"/>
      <c r="CC209" s="76"/>
      <c r="CD209" s="76"/>
      <c r="CE209" s="76"/>
      <c r="CF209" s="76"/>
      <c r="CG209" s="76"/>
      <c r="CH209" s="76"/>
      <c r="CI209" s="76"/>
      <c r="CJ209" s="76"/>
      <c r="CK209" s="76"/>
      <c r="CL209" s="76"/>
      <c r="CM209" s="76"/>
      <c r="CN209" s="76"/>
      <c r="CO209" s="76"/>
      <c r="CP209" s="76"/>
      <c r="CQ209" s="76"/>
      <c r="CR209" s="76"/>
      <c r="CS209" s="76"/>
      <c r="CT209" s="76"/>
      <c r="CU209" s="76"/>
      <c r="CV209" s="76"/>
      <c r="CW209" s="76"/>
      <c r="CX209" s="76"/>
      <c r="CY209" s="76"/>
      <c r="CZ209" s="76"/>
      <c r="DA209" s="76"/>
      <c r="DB209" s="76"/>
      <c r="DC209" s="76"/>
      <c r="DD209" s="76"/>
    </row>
    <row r="210" spans="1:108" ht="18.75">
      <c r="A210" s="64" t="s">
        <v>94</v>
      </c>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6"/>
      <c r="BJ210" s="64" t="s">
        <v>172</v>
      </c>
      <c r="BK210" s="65"/>
      <c r="BL210" s="65"/>
      <c r="BM210" s="65"/>
      <c r="BN210" s="65"/>
      <c r="BO210" s="65"/>
      <c r="BP210" s="65"/>
      <c r="BQ210" s="65"/>
      <c r="BR210" s="65"/>
      <c r="BS210" s="65"/>
      <c r="BT210" s="65"/>
      <c r="BU210" s="65"/>
      <c r="BV210" s="65"/>
      <c r="BW210" s="65"/>
      <c r="BX210" s="66"/>
      <c r="BY210" s="73">
        <v>135</v>
      </c>
      <c r="BZ210" s="74"/>
      <c r="CA210" s="74"/>
      <c r="CB210" s="74"/>
      <c r="CC210" s="74"/>
      <c r="CD210" s="74"/>
      <c r="CE210" s="74"/>
      <c r="CF210" s="74"/>
      <c r="CG210" s="74"/>
      <c r="CH210" s="74"/>
      <c r="CI210" s="74"/>
      <c r="CJ210" s="74"/>
      <c r="CK210" s="74"/>
      <c r="CL210" s="74"/>
      <c r="CM210" s="74"/>
      <c r="CN210" s="74"/>
      <c r="CO210" s="74"/>
      <c r="CP210" s="74"/>
      <c r="CQ210" s="74"/>
      <c r="CR210" s="74"/>
      <c r="CS210" s="74"/>
      <c r="CT210" s="74"/>
      <c r="CU210" s="74"/>
      <c r="CV210" s="74"/>
      <c r="CW210" s="74"/>
      <c r="CX210" s="74"/>
      <c r="CY210" s="74"/>
      <c r="CZ210" s="74"/>
      <c r="DA210" s="74"/>
      <c r="DB210" s="74"/>
      <c r="DC210" s="74"/>
      <c r="DD210" s="75"/>
    </row>
    <row r="211" spans="1:108" ht="18.75">
      <c r="A211" s="64" t="s">
        <v>95</v>
      </c>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6"/>
      <c r="BJ211" s="64" t="s">
        <v>172</v>
      </c>
      <c r="BK211" s="65"/>
      <c r="BL211" s="65"/>
      <c r="BM211" s="65"/>
      <c r="BN211" s="65"/>
      <c r="BO211" s="65"/>
      <c r="BP211" s="65"/>
      <c r="BQ211" s="65"/>
      <c r="BR211" s="65"/>
      <c r="BS211" s="65"/>
      <c r="BT211" s="65"/>
      <c r="BU211" s="65"/>
      <c r="BV211" s="65"/>
      <c r="BW211" s="65"/>
      <c r="BX211" s="66"/>
      <c r="BY211" s="73">
        <v>135</v>
      </c>
      <c r="BZ211" s="74"/>
      <c r="CA211" s="74"/>
      <c r="CB211" s="74"/>
      <c r="CC211" s="74"/>
      <c r="CD211" s="74"/>
      <c r="CE211" s="74"/>
      <c r="CF211" s="74"/>
      <c r="CG211" s="74"/>
      <c r="CH211" s="74"/>
      <c r="CI211" s="74"/>
      <c r="CJ211" s="74"/>
      <c r="CK211" s="74"/>
      <c r="CL211" s="74"/>
      <c r="CM211" s="74"/>
      <c r="CN211" s="74"/>
      <c r="CO211" s="74"/>
      <c r="CP211" s="74"/>
      <c r="CQ211" s="74"/>
      <c r="CR211" s="74"/>
      <c r="CS211" s="74"/>
      <c r="CT211" s="74"/>
      <c r="CU211" s="74"/>
      <c r="CV211" s="74"/>
      <c r="CW211" s="74"/>
      <c r="CX211" s="74"/>
      <c r="CY211" s="74"/>
      <c r="CZ211" s="74"/>
      <c r="DA211" s="74"/>
      <c r="DB211" s="74"/>
      <c r="DC211" s="74"/>
      <c r="DD211" s="75"/>
    </row>
    <row r="212" spans="1:108" ht="18.75">
      <c r="A212" s="64" t="s">
        <v>113</v>
      </c>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c r="BG212" s="65"/>
      <c r="BH212" s="65"/>
      <c r="BI212" s="66"/>
      <c r="BJ212" s="64" t="s">
        <v>172</v>
      </c>
      <c r="BK212" s="65"/>
      <c r="BL212" s="65"/>
      <c r="BM212" s="65"/>
      <c r="BN212" s="65"/>
      <c r="BO212" s="65"/>
      <c r="BP212" s="65"/>
      <c r="BQ212" s="65"/>
      <c r="BR212" s="65"/>
      <c r="BS212" s="65"/>
      <c r="BT212" s="65"/>
      <c r="BU212" s="65"/>
      <c r="BV212" s="65"/>
      <c r="BW212" s="65"/>
      <c r="BX212" s="66"/>
      <c r="BY212" s="73"/>
      <c r="BZ212" s="74"/>
      <c r="CA212" s="74"/>
      <c r="CB212" s="74"/>
      <c r="CC212" s="74"/>
      <c r="CD212" s="74"/>
      <c r="CE212" s="74"/>
      <c r="CF212" s="74"/>
      <c r="CG212" s="74"/>
      <c r="CH212" s="74"/>
      <c r="CI212" s="74"/>
      <c r="CJ212" s="74"/>
      <c r="CK212" s="74"/>
      <c r="CL212" s="74"/>
      <c r="CM212" s="74"/>
      <c r="CN212" s="74"/>
      <c r="CO212" s="74"/>
      <c r="CP212" s="74"/>
      <c r="CQ212" s="74"/>
      <c r="CR212" s="74"/>
      <c r="CS212" s="74"/>
      <c r="CT212" s="74"/>
      <c r="CU212" s="74"/>
      <c r="CV212" s="74"/>
      <c r="CW212" s="74"/>
      <c r="CX212" s="74"/>
      <c r="CY212" s="74"/>
      <c r="CZ212" s="74"/>
      <c r="DA212" s="74"/>
      <c r="DB212" s="74"/>
      <c r="DC212" s="74"/>
      <c r="DD212" s="75"/>
    </row>
    <row r="213" spans="1:108" ht="18.75">
      <c r="A213" s="64" t="s">
        <v>96</v>
      </c>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c r="BG213" s="65"/>
      <c r="BH213" s="65"/>
      <c r="BI213" s="66"/>
      <c r="BJ213" s="64" t="s">
        <v>172</v>
      </c>
      <c r="BK213" s="65"/>
      <c r="BL213" s="65"/>
      <c r="BM213" s="65"/>
      <c r="BN213" s="65"/>
      <c r="BO213" s="65"/>
      <c r="BP213" s="65"/>
      <c r="BQ213" s="65"/>
      <c r="BR213" s="65"/>
      <c r="BS213" s="65"/>
      <c r="BT213" s="65"/>
      <c r="BU213" s="65"/>
      <c r="BV213" s="65"/>
      <c r="BW213" s="65"/>
      <c r="BX213" s="66"/>
      <c r="BY213" s="73"/>
      <c r="BZ213" s="74"/>
      <c r="CA213" s="74"/>
      <c r="CB213" s="74"/>
      <c r="CC213" s="74"/>
      <c r="CD213" s="74"/>
      <c r="CE213" s="74"/>
      <c r="CF213" s="74"/>
      <c r="CG213" s="74"/>
      <c r="CH213" s="74"/>
      <c r="CI213" s="74"/>
      <c r="CJ213" s="74"/>
      <c r="CK213" s="74"/>
      <c r="CL213" s="74"/>
      <c r="CM213" s="74"/>
      <c r="CN213" s="74"/>
      <c r="CO213" s="74"/>
      <c r="CP213" s="74"/>
      <c r="CQ213" s="74"/>
      <c r="CR213" s="74"/>
      <c r="CS213" s="74"/>
      <c r="CT213" s="74"/>
      <c r="CU213" s="74"/>
      <c r="CV213" s="74"/>
      <c r="CW213" s="74"/>
      <c r="CX213" s="74"/>
      <c r="CY213" s="74"/>
      <c r="CZ213" s="74"/>
      <c r="DA213" s="74"/>
      <c r="DB213" s="74"/>
      <c r="DC213" s="74"/>
      <c r="DD213" s="75"/>
    </row>
    <row r="214" spans="1:108" ht="18.75">
      <c r="A214" s="67" t="s">
        <v>97</v>
      </c>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9"/>
      <c r="BJ214" s="64" t="s">
        <v>171</v>
      </c>
      <c r="BK214" s="65"/>
      <c r="BL214" s="65"/>
      <c r="BM214" s="65"/>
      <c r="BN214" s="65"/>
      <c r="BO214" s="65"/>
      <c r="BP214" s="65"/>
      <c r="BQ214" s="65"/>
      <c r="BR214" s="65"/>
      <c r="BS214" s="65"/>
      <c r="BT214" s="65"/>
      <c r="BU214" s="65"/>
      <c r="BV214" s="65"/>
      <c r="BW214" s="65"/>
      <c r="BX214" s="66"/>
      <c r="BY214" s="64">
        <v>32</v>
      </c>
      <c r="BZ214" s="65"/>
      <c r="CA214" s="65"/>
      <c r="CB214" s="65"/>
      <c r="CC214" s="65"/>
      <c r="CD214" s="65"/>
      <c r="CE214" s="65"/>
      <c r="CF214" s="65"/>
      <c r="CG214" s="65"/>
      <c r="CH214" s="65"/>
      <c r="CI214" s="65"/>
      <c r="CJ214" s="65"/>
      <c r="CK214" s="65"/>
      <c r="CL214" s="65"/>
      <c r="CM214" s="65"/>
      <c r="CN214" s="65"/>
      <c r="CO214" s="65"/>
      <c r="CP214" s="65"/>
      <c r="CQ214" s="65"/>
      <c r="CR214" s="65"/>
      <c r="CS214" s="65"/>
      <c r="CT214" s="65"/>
      <c r="CU214" s="65"/>
      <c r="CV214" s="65"/>
      <c r="CW214" s="65"/>
      <c r="CX214" s="65"/>
      <c r="CY214" s="65"/>
      <c r="CZ214" s="65"/>
      <c r="DA214" s="65"/>
      <c r="DB214" s="65"/>
      <c r="DC214" s="65"/>
      <c r="DD214" s="66"/>
    </row>
    <row r="215" spans="1:108" ht="18.75">
      <c r="A215" s="70" t="s">
        <v>61</v>
      </c>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2"/>
      <c r="BJ215" s="64"/>
      <c r="BK215" s="65"/>
      <c r="BL215" s="65"/>
      <c r="BM215" s="65"/>
      <c r="BN215" s="65"/>
      <c r="BO215" s="65"/>
      <c r="BP215" s="65"/>
      <c r="BQ215" s="65"/>
      <c r="BR215" s="65"/>
      <c r="BS215" s="65"/>
      <c r="BT215" s="65"/>
      <c r="BU215" s="65"/>
      <c r="BV215" s="65"/>
      <c r="BW215" s="65"/>
      <c r="BX215" s="66"/>
      <c r="BY215" s="64"/>
      <c r="BZ215" s="65"/>
      <c r="CA215" s="65"/>
      <c r="CB215" s="65"/>
      <c r="CC215" s="65"/>
      <c r="CD215" s="65"/>
      <c r="CE215" s="65"/>
      <c r="CF215" s="65"/>
      <c r="CG215" s="65"/>
      <c r="CH215" s="65"/>
      <c r="CI215" s="65"/>
      <c r="CJ215" s="65"/>
      <c r="CK215" s="65"/>
      <c r="CL215" s="65"/>
      <c r="CM215" s="65"/>
      <c r="CN215" s="65"/>
      <c r="CO215" s="65"/>
      <c r="CP215" s="65"/>
      <c r="CQ215" s="65"/>
      <c r="CR215" s="65"/>
      <c r="CS215" s="65"/>
      <c r="CT215" s="65"/>
      <c r="CU215" s="65"/>
      <c r="CV215" s="65"/>
      <c r="CW215" s="65"/>
      <c r="CX215" s="65"/>
      <c r="CY215" s="65"/>
      <c r="CZ215" s="65"/>
      <c r="DA215" s="65"/>
      <c r="DB215" s="65"/>
      <c r="DC215" s="65"/>
      <c r="DD215" s="66"/>
    </row>
    <row r="216" spans="1:108" ht="18.75">
      <c r="A216" s="77" t="s">
        <v>98</v>
      </c>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9"/>
      <c r="BJ216" s="76" t="s">
        <v>171</v>
      </c>
      <c r="BK216" s="76"/>
      <c r="BL216" s="76"/>
      <c r="BM216" s="76"/>
      <c r="BN216" s="76"/>
      <c r="BO216" s="76"/>
      <c r="BP216" s="76"/>
      <c r="BQ216" s="76"/>
      <c r="BR216" s="76"/>
      <c r="BS216" s="76"/>
      <c r="BT216" s="76"/>
      <c r="BU216" s="76"/>
      <c r="BV216" s="76"/>
      <c r="BW216" s="76"/>
      <c r="BX216" s="76"/>
      <c r="BY216" s="76">
        <v>32</v>
      </c>
      <c r="BZ216" s="76"/>
      <c r="CA216" s="76"/>
      <c r="CB216" s="76"/>
      <c r="CC216" s="76"/>
      <c r="CD216" s="76"/>
      <c r="CE216" s="76"/>
      <c r="CF216" s="76"/>
      <c r="CG216" s="76"/>
      <c r="CH216" s="76"/>
      <c r="CI216" s="76"/>
      <c r="CJ216" s="76"/>
      <c r="CK216" s="76"/>
      <c r="CL216" s="76"/>
      <c r="CM216" s="76"/>
      <c r="CN216" s="76"/>
      <c r="CO216" s="76"/>
      <c r="CP216" s="76"/>
      <c r="CQ216" s="76"/>
      <c r="CR216" s="76"/>
      <c r="CS216" s="76"/>
      <c r="CT216" s="76"/>
      <c r="CU216" s="76"/>
      <c r="CV216" s="76"/>
      <c r="CW216" s="76"/>
      <c r="CX216" s="76"/>
      <c r="CY216" s="76"/>
      <c r="CZ216" s="76"/>
      <c r="DA216" s="76"/>
      <c r="DB216" s="76"/>
      <c r="DC216" s="76"/>
      <c r="DD216" s="76"/>
    </row>
    <row r="217" spans="1:108" ht="18.75">
      <c r="A217" s="81" t="s">
        <v>184</v>
      </c>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3"/>
      <c r="BJ217" s="76"/>
      <c r="BK217" s="76"/>
      <c r="BL217" s="76"/>
      <c r="BM217" s="76"/>
      <c r="BN217" s="76"/>
      <c r="BO217" s="76"/>
      <c r="BP217" s="76"/>
      <c r="BQ217" s="76"/>
      <c r="BR217" s="76"/>
      <c r="BS217" s="76"/>
      <c r="BT217" s="76"/>
      <c r="BU217" s="76"/>
      <c r="BV217" s="76"/>
      <c r="BW217" s="76"/>
      <c r="BX217" s="76"/>
      <c r="BY217" s="76"/>
      <c r="BZ217" s="76"/>
      <c r="CA217" s="76"/>
      <c r="CB217" s="76"/>
      <c r="CC217" s="76"/>
      <c r="CD217" s="76"/>
      <c r="CE217" s="76"/>
      <c r="CF217" s="76"/>
      <c r="CG217" s="76"/>
      <c r="CH217" s="76"/>
      <c r="CI217" s="76"/>
      <c r="CJ217" s="76"/>
      <c r="CK217" s="76"/>
      <c r="CL217" s="76"/>
      <c r="CM217" s="76"/>
      <c r="CN217" s="76"/>
      <c r="CO217" s="76"/>
      <c r="CP217" s="76"/>
      <c r="CQ217" s="76"/>
      <c r="CR217" s="76"/>
      <c r="CS217" s="76"/>
      <c r="CT217" s="76"/>
      <c r="CU217" s="76"/>
      <c r="CV217" s="76"/>
      <c r="CW217" s="76"/>
      <c r="CX217" s="76"/>
      <c r="CY217" s="76"/>
      <c r="CZ217" s="76"/>
      <c r="DA217" s="76"/>
      <c r="DB217" s="76"/>
      <c r="DC217" s="76"/>
      <c r="DD217" s="76"/>
    </row>
    <row r="218" spans="1:108" ht="18.75">
      <c r="A218" s="67" t="s">
        <v>93</v>
      </c>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9"/>
      <c r="BJ218" s="76"/>
      <c r="BK218" s="76"/>
      <c r="BL218" s="76"/>
      <c r="BM218" s="76"/>
      <c r="BN218" s="76"/>
      <c r="BO218" s="76"/>
      <c r="BP218" s="76"/>
      <c r="BQ218" s="76"/>
      <c r="BR218" s="76"/>
      <c r="BS218" s="76"/>
      <c r="BT218" s="76"/>
      <c r="BU218" s="76"/>
      <c r="BV218" s="76"/>
      <c r="BW218" s="76"/>
      <c r="BX218" s="76"/>
      <c r="BY218" s="76"/>
      <c r="BZ218" s="76"/>
      <c r="CA218" s="76"/>
      <c r="CB218" s="76"/>
      <c r="CC218" s="76"/>
      <c r="CD218" s="76"/>
      <c r="CE218" s="76"/>
      <c r="CF218" s="76"/>
      <c r="CG218" s="76"/>
      <c r="CH218" s="76"/>
      <c r="CI218" s="76"/>
      <c r="CJ218" s="76"/>
      <c r="CK218" s="76"/>
      <c r="CL218" s="76"/>
      <c r="CM218" s="76"/>
      <c r="CN218" s="76"/>
      <c r="CO218" s="76"/>
      <c r="CP218" s="76"/>
      <c r="CQ218" s="76"/>
      <c r="CR218" s="76"/>
      <c r="CS218" s="76"/>
      <c r="CT218" s="76"/>
      <c r="CU218" s="76"/>
      <c r="CV218" s="76"/>
      <c r="CW218" s="76"/>
      <c r="CX218" s="76"/>
      <c r="CY218" s="76"/>
      <c r="CZ218" s="76"/>
      <c r="DA218" s="76"/>
      <c r="DB218" s="76"/>
      <c r="DC218" s="76"/>
      <c r="DD218" s="76"/>
    </row>
    <row r="219" spans="1:108" ht="18.75">
      <c r="A219" s="64" t="s">
        <v>94</v>
      </c>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c r="BG219" s="65"/>
      <c r="BH219" s="65"/>
      <c r="BI219" s="66"/>
      <c r="BJ219" s="64" t="s">
        <v>172</v>
      </c>
      <c r="BK219" s="65"/>
      <c r="BL219" s="65"/>
      <c r="BM219" s="65"/>
      <c r="BN219" s="65"/>
      <c r="BO219" s="65"/>
      <c r="BP219" s="65"/>
      <c r="BQ219" s="65"/>
      <c r="BR219" s="65"/>
      <c r="BS219" s="65"/>
      <c r="BT219" s="65"/>
      <c r="BU219" s="65"/>
      <c r="BV219" s="65"/>
      <c r="BW219" s="65"/>
      <c r="BX219" s="66"/>
      <c r="BY219" s="73">
        <v>135</v>
      </c>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4"/>
      <c r="CW219" s="74"/>
      <c r="CX219" s="74"/>
      <c r="CY219" s="74"/>
      <c r="CZ219" s="74"/>
      <c r="DA219" s="74"/>
      <c r="DB219" s="74"/>
      <c r="DC219" s="74"/>
      <c r="DD219" s="75"/>
    </row>
    <row r="220" spans="1:108" ht="18.75">
      <c r="A220" s="64" t="s">
        <v>95</v>
      </c>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c r="BG220" s="65"/>
      <c r="BH220" s="65"/>
      <c r="BI220" s="66"/>
      <c r="BJ220" s="64" t="s">
        <v>172</v>
      </c>
      <c r="BK220" s="65"/>
      <c r="BL220" s="65"/>
      <c r="BM220" s="65"/>
      <c r="BN220" s="65"/>
      <c r="BO220" s="65"/>
      <c r="BP220" s="65"/>
      <c r="BQ220" s="65"/>
      <c r="BR220" s="65"/>
      <c r="BS220" s="65"/>
      <c r="BT220" s="65"/>
      <c r="BU220" s="65"/>
      <c r="BV220" s="65"/>
      <c r="BW220" s="65"/>
      <c r="BX220" s="66"/>
      <c r="BY220" s="73">
        <v>135</v>
      </c>
      <c r="BZ220" s="74"/>
      <c r="CA220" s="74"/>
      <c r="CB220" s="74"/>
      <c r="CC220" s="74"/>
      <c r="CD220" s="74"/>
      <c r="CE220" s="74"/>
      <c r="CF220" s="74"/>
      <c r="CG220" s="74"/>
      <c r="CH220" s="74"/>
      <c r="CI220" s="74"/>
      <c r="CJ220" s="74"/>
      <c r="CK220" s="74"/>
      <c r="CL220" s="74"/>
      <c r="CM220" s="74"/>
      <c r="CN220" s="74"/>
      <c r="CO220" s="74"/>
      <c r="CP220" s="74"/>
      <c r="CQ220" s="74"/>
      <c r="CR220" s="74"/>
      <c r="CS220" s="74"/>
      <c r="CT220" s="74"/>
      <c r="CU220" s="74"/>
      <c r="CV220" s="74"/>
      <c r="CW220" s="74"/>
      <c r="CX220" s="74"/>
      <c r="CY220" s="74"/>
      <c r="CZ220" s="74"/>
      <c r="DA220" s="74"/>
      <c r="DB220" s="74"/>
      <c r="DC220" s="74"/>
      <c r="DD220" s="75"/>
    </row>
    <row r="221" spans="1:108" ht="18.75">
      <c r="A221" s="64" t="s">
        <v>113</v>
      </c>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c r="BG221" s="65"/>
      <c r="BH221" s="65"/>
      <c r="BI221" s="66"/>
      <c r="BJ221" s="64" t="s">
        <v>172</v>
      </c>
      <c r="BK221" s="65"/>
      <c r="BL221" s="65"/>
      <c r="BM221" s="65"/>
      <c r="BN221" s="65"/>
      <c r="BO221" s="65"/>
      <c r="BP221" s="65"/>
      <c r="BQ221" s="65"/>
      <c r="BR221" s="65"/>
      <c r="BS221" s="65"/>
      <c r="BT221" s="65"/>
      <c r="BU221" s="65"/>
      <c r="BV221" s="65"/>
      <c r="BW221" s="65"/>
      <c r="BX221" s="66"/>
      <c r="BY221" s="73"/>
      <c r="BZ221" s="74"/>
      <c r="CA221" s="74"/>
      <c r="CB221" s="74"/>
      <c r="CC221" s="74"/>
      <c r="CD221" s="74"/>
      <c r="CE221" s="74"/>
      <c r="CF221" s="74"/>
      <c r="CG221" s="74"/>
      <c r="CH221" s="74"/>
      <c r="CI221" s="74"/>
      <c r="CJ221" s="74"/>
      <c r="CK221" s="74"/>
      <c r="CL221" s="74"/>
      <c r="CM221" s="74"/>
      <c r="CN221" s="74"/>
      <c r="CO221" s="74"/>
      <c r="CP221" s="74"/>
      <c r="CQ221" s="74"/>
      <c r="CR221" s="74"/>
      <c r="CS221" s="74"/>
      <c r="CT221" s="74"/>
      <c r="CU221" s="74"/>
      <c r="CV221" s="74"/>
      <c r="CW221" s="74"/>
      <c r="CX221" s="74"/>
      <c r="CY221" s="74"/>
      <c r="CZ221" s="74"/>
      <c r="DA221" s="74"/>
      <c r="DB221" s="74"/>
      <c r="DC221" s="74"/>
      <c r="DD221" s="75"/>
    </row>
    <row r="222" spans="1:108" ht="18.75">
      <c r="A222" s="64" t="s">
        <v>96</v>
      </c>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c r="BG222" s="65"/>
      <c r="BH222" s="65"/>
      <c r="BI222" s="66"/>
      <c r="BJ222" s="64" t="s">
        <v>172</v>
      </c>
      <c r="BK222" s="65"/>
      <c r="BL222" s="65"/>
      <c r="BM222" s="65"/>
      <c r="BN222" s="65"/>
      <c r="BO222" s="65"/>
      <c r="BP222" s="65"/>
      <c r="BQ222" s="65"/>
      <c r="BR222" s="65"/>
      <c r="BS222" s="65"/>
      <c r="BT222" s="65"/>
      <c r="BU222" s="65"/>
      <c r="BV222" s="65"/>
      <c r="BW222" s="65"/>
      <c r="BX222" s="66"/>
      <c r="BY222" s="73">
        <v>135</v>
      </c>
      <c r="BZ222" s="74"/>
      <c r="CA222" s="74"/>
      <c r="CB222" s="74"/>
      <c r="CC222" s="74"/>
      <c r="CD222" s="74"/>
      <c r="CE222" s="74"/>
      <c r="CF222" s="74"/>
      <c r="CG222" s="74"/>
      <c r="CH222" s="74"/>
      <c r="CI222" s="74"/>
      <c r="CJ222" s="74"/>
      <c r="CK222" s="74"/>
      <c r="CL222" s="74"/>
      <c r="CM222" s="74"/>
      <c r="CN222" s="74"/>
      <c r="CO222" s="74"/>
      <c r="CP222" s="74"/>
      <c r="CQ222" s="74"/>
      <c r="CR222" s="74"/>
      <c r="CS222" s="74"/>
      <c r="CT222" s="74"/>
      <c r="CU222" s="74"/>
      <c r="CV222" s="74"/>
      <c r="CW222" s="74"/>
      <c r="CX222" s="74"/>
      <c r="CY222" s="74"/>
      <c r="CZ222" s="74"/>
      <c r="DA222" s="74"/>
      <c r="DB222" s="74"/>
      <c r="DC222" s="74"/>
      <c r="DD222" s="75"/>
    </row>
    <row r="223" spans="1:108" ht="18.75">
      <c r="A223" s="67" t="s">
        <v>97</v>
      </c>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9"/>
      <c r="BJ223" s="64" t="s">
        <v>171</v>
      </c>
      <c r="BK223" s="65"/>
      <c r="BL223" s="65"/>
      <c r="BM223" s="65"/>
      <c r="BN223" s="65"/>
      <c r="BO223" s="65"/>
      <c r="BP223" s="65"/>
      <c r="BQ223" s="65"/>
      <c r="BR223" s="65"/>
      <c r="BS223" s="65"/>
      <c r="BT223" s="65"/>
      <c r="BU223" s="65"/>
      <c r="BV223" s="65"/>
      <c r="BW223" s="65"/>
      <c r="BX223" s="66"/>
      <c r="BY223" s="64">
        <v>73</v>
      </c>
      <c r="BZ223" s="65"/>
      <c r="CA223" s="65"/>
      <c r="CB223" s="65"/>
      <c r="CC223" s="65"/>
      <c r="CD223" s="65"/>
      <c r="CE223" s="65"/>
      <c r="CF223" s="65"/>
      <c r="CG223" s="65"/>
      <c r="CH223" s="65"/>
      <c r="CI223" s="65"/>
      <c r="CJ223" s="65"/>
      <c r="CK223" s="65"/>
      <c r="CL223" s="65"/>
      <c r="CM223" s="65"/>
      <c r="CN223" s="65"/>
      <c r="CO223" s="65"/>
      <c r="CP223" s="65"/>
      <c r="CQ223" s="65"/>
      <c r="CR223" s="65"/>
      <c r="CS223" s="65"/>
      <c r="CT223" s="65"/>
      <c r="CU223" s="65"/>
      <c r="CV223" s="65"/>
      <c r="CW223" s="65"/>
      <c r="CX223" s="65"/>
      <c r="CY223" s="65"/>
      <c r="CZ223" s="65"/>
      <c r="DA223" s="65"/>
      <c r="DB223" s="65"/>
      <c r="DC223" s="65"/>
      <c r="DD223" s="66"/>
    </row>
    <row r="224" spans="1:108" ht="18.75">
      <c r="A224" s="70" t="s">
        <v>61</v>
      </c>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2"/>
      <c r="BJ224" s="64"/>
      <c r="BK224" s="65"/>
      <c r="BL224" s="65"/>
      <c r="BM224" s="65"/>
      <c r="BN224" s="65"/>
      <c r="BO224" s="65"/>
      <c r="BP224" s="65"/>
      <c r="BQ224" s="65"/>
      <c r="BR224" s="65"/>
      <c r="BS224" s="65"/>
      <c r="BT224" s="65"/>
      <c r="BU224" s="65"/>
      <c r="BV224" s="65"/>
      <c r="BW224" s="65"/>
      <c r="BX224" s="66"/>
      <c r="BY224" s="64"/>
      <c r="BZ224" s="65"/>
      <c r="CA224" s="65"/>
      <c r="CB224" s="65"/>
      <c r="CC224" s="65"/>
      <c r="CD224" s="65"/>
      <c r="CE224" s="65"/>
      <c r="CF224" s="65"/>
      <c r="CG224" s="65"/>
      <c r="CH224" s="65"/>
      <c r="CI224" s="65"/>
      <c r="CJ224" s="65"/>
      <c r="CK224" s="65"/>
      <c r="CL224" s="65"/>
      <c r="CM224" s="65"/>
      <c r="CN224" s="65"/>
      <c r="CO224" s="65"/>
      <c r="CP224" s="65"/>
      <c r="CQ224" s="65"/>
      <c r="CR224" s="65"/>
      <c r="CS224" s="65"/>
      <c r="CT224" s="65"/>
      <c r="CU224" s="65"/>
      <c r="CV224" s="65"/>
      <c r="CW224" s="65"/>
      <c r="CX224" s="65"/>
      <c r="CY224" s="65"/>
      <c r="CZ224" s="65"/>
      <c r="DA224" s="65"/>
      <c r="DB224" s="65"/>
      <c r="DC224" s="65"/>
      <c r="DD224" s="66"/>
    </row>
    <row r="225" spans="1:108" ht="18.75">
      <c r="A225" s="77" t="s">
        <v>98</v>
      </c>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9"/>
      <c r="BJ225" s="76" t="s">
        <v>171</v>
      </c>
      <c r="BK225" s="76"/>
      <c r="BL225" s="76"/>
      <c r="BM225" s="76"/>
      <c r="BN225" s="76"/>
      <c r="BO225" s="76"/>
      <c r="BP225" s="76"/>
      <c r="BQ225" s="76"/>
      <c r="BR225" s="76"/>
      <c r="BS225" s="76"/>
      <c r="BT225" s="76"/>
      <c r="BU225" s="76"/>
      <c r="BV225" s="76"/>
      <c r="BW225" s="76"/>
      <c r="BX225" s="76"/>
      <c r="BY225" s="76">
        <v>73</v>
      </c>
      <c r="BZ225" s="76"/>
      <c r="CA225" s="76"/>
      <c r="CB225" s="76"/>
      <c r="CC225" s="76"/>
      <c r="CD225" s="76"/>
      <c r="CE225" s="76"/>
      <c r="CF225" s="76"/>
      <c r="CG225" s="76"/>
      <c r="CH225" s="76"/>
      <c r="CI225" s="76"/>
      <c r="CJ225" s="76"/>
      <c r="CK225" s="76"/>
      <c r="CL225" s="76"/>
      <c r="CM225" s="76"/>
      <c r="CN225" s="76"/>
      <c r="CO225" s="76"/>
      <c r="CP225" s="76"/>
      <c r="CQ225" s="76"/>
      <c r="CR225" s="76"/>
      <c r="CS225" s="76"/>
      <c r="CT225" s="76"/>
      <c r="CU225" s="76"/>
      <c r="CV225" s="76"/>
      <c r="CW225" s="76"/>
      <c r="CX225" s="76"/>
      <c r="CY225" s="76"/>
      <c r="CZ225" s="76"/>
      <c r="DA225" s="76"/>
      <c r="DB225" s="76"/>
      <c r="DC225" s="76"/>
      <c r="DD225" s="76"/>
    </row>
    <row r="226" spans="1:108" ht="18.75">
      <c r="A226" s="81" t="s">
        <v>190</v>
      </c>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3"/>
      <c r="BJ226" s="76"/>
      <c r="BK226" s="76"/>
      <c r="BL226" s="76"/>
      <c r="BM226" s="76"/>
      <c r="BN226" s="76"/>
      <c r="BO226" s="76"/>
      <c r="BP226" s="76"/>
      <c r="BQ226" s="76"/>
      <c r="BR226" s="76"/>
      <c r="BS226" s="76"/>
      <c r="BT226" s="76"/>
      <c r="BU226" s="76"/>
      <c r="BV226" s="76"/>
      <c r="BW226" s="76"/>
      <c r="BX226" s="76"/>
      <c r="BY226" s="76"/>
      <c r="BZ226" s="76"/>
      <c r="CA226" s="76"/>
      <c r="CB226" s="76"/>
      <c r="CC226" s="76"/>
      <c r="CD226" s="76"/>
      <c r="CE226" s="76"/>
      <c r="CF226" s="76"/>
      <c r="CG226" s="76"/>
      <c r="CH226" s="76"/>
      <c r="CI226" s="76"/>
      <c r="CJ226" s="76"/>
      <c r="CK226" s="76"/>
      <c r="CL226" s="76"/>
      <c r="CM226" s="76"/>
      <c r="CN226" s="76"/>
      <c r="CO226" s="76"/>
      <c r="CP226" s="76"/>
      <c r="CQ226" s="76"/>
      <c r="CR226" s="76"/>
      <c r="CS226" s="76"/>
      <c r="CT226" s="76"/>
      <c r="CU226" s="76"/>
      <c r="CV226" s="76"/>
      <c r="CW226" s="76"/>
      <c r="CX226" s="76"/>
      <c r="CY226" s="76"/>
      <c r="CZ226" s="76"/>
      <c r="DA226" s="76"/>
      <c r="DB226" s="76"/>
      <c r="DC226" s="76"/>
      <c r="DD226" s="76"/>
    </row>
    <row r="227" spans="1:108" ht="18.75">
      <c r="A227" s="67" t="s">
        <v>93</v>
      </c>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9"/>
      <c r="BJ227" s="76"/>
      <c r="BK227" s="76"/>
      <c r="BL227" s="76"/>
      <c r="BM227" s="76"/>
      <c r="BN227" s="76"/>
      <c r="BO227" s="76"/>
      <c r="BP227" s="76"/>
      <c r="BQ227" s="76"/>
      <c r="BR227" s="76"/>
      <c r="BS227" s="76"/>
      <c r="BT227" s="76"/>
      <c r="BU227" s="76"/>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row>
    <row r="228" spans="1:108" ht="18.75">
      <c r="A228" s="64" t="s">
        <v>94</v>
      </c>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c r="BI228" s="66"/>
      <c r="BJ228" s="64" t="s">
        <v>172</v>
      </c>
      <c r="BK228" s="65"/>
      <c r="BL228" s="65"/>
      <c r="BM228" s="65"/>
      <c r="BN228" s="65"/>
      <c r="BO228" s="65"/>
      <c r="BP228" s="65"/>
      <c r="BQ228" s="65"/>
      <c r="BR228" s="65"/>
      <c r="BS228" s="65"/>
      <c r="BT228" s="65"/>
      <c r="BU228" s="65"/>
      <c r="BV228" s="65"/>
      <c r="BW228" s="65"/>
      <c r="BX228" s="66"/>
      <c r="BY228" s="73">
        <v>135</v>
      </c>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4"/>
      <c r="CW228" s="74"/>
      <c r="CX228" s="74"/>
      <c r="CY228" s="74"/>
      <c r="CZ228" s="74"/>
      <c r="DA228" s="74"/>
      <c r="DB228" s="74"/>
      <c r="DC228" s="74"/>
      <c r="DD228" s="75"/>
    </row>
    <row r="229" spans="1:108" ht="18.75">
      <c r="A229" s="64" t="s">
        <v>95</v>
      </c>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c r="BG229" s="65"/>
      <c r="BH229" s="65"/>
      <c r="BI229" s="66"/>
      <c r="BJ229" s="64" t="s">
        <v>172</v>
      </c>
      <c r="BK229" s="65"/>
      <c r="BL229" s="65"/>
      <c r="BM229" s="65"/>
      <c r="BN229" s="65"/>
      <c r="BO229" s="65"/>
      <c r="BP229" s="65"/>
      <c r="BQ229" s="65"/>
      <c r="BR229" s="65"/>
      <c r="BS229" s="65"/>
      <c r="BT229" s="65"/>
      <c r="BU229" s="65"/>
      <c r="BV229" s="65"/>
      <c r="BW229" s="65"/>
      <c r="BX229" s="66"/>
      <c r="BY229" s="73">
        <v>135</v>
      </c>
      <c r="BZ229" s="74"/>
      <c r="CA229" s="74"/>
      <c r="CB229" s="74"/>
      <c r="CC229" s="74"/>
      <c r="CD229" s="74"/>
      <c r="CE229" s="74"/>
      <c r="CF229" s="74"/>
      <c r="CG229" s="74"/>
      <c r="CH229" s="74"/>
      <c r="CI229" s="74"/>
      <c r="CJ229" s="74"/>
      <c r="CK229" s="74"/>
      <c r="CL229" s="74"/>
      <c r="CM229" s="74"/>
      <c r="CN229" s="74"/>
      <c r="CO229" s="74"/>
      <c r="CP229" s="74"/>
      <c r="CQ229" s="74"/>
      <c r="CR229" s="74"/>
      <c r="CS229" s="74"/>
      <c r="CT229" s="74"/>
      <c r="CU229" s="74"/>
      <c r="CV229" s="74"/>
      <c r="CW229" s="74"/>
      <c r="CX229" s="74"/>
      <c r="CY229" s="74"/>
      <c r="CZ229" s="74"/>
      <c r="DA229" s="74"/>
      <c r="DB229" s="74"/>
      <c r="DC229" s="74"/>
      <c r="DD229" s="75"/>
    </row>
    <row r="230" spans="1:108" ht="18.75">
      <c r="A230" s="64" t="s">
        <v>113</v>
      </c>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6"/>
      <c r="BJ230" s="64" t="s">
        <v>172</v>
      </c>
      <c r="BK230" s="65"/>
      <c r="BL230" s="65"/>
      <c r="BM230" s="65"/>
      <c r="BN230" s="65"/>
      <c r="BO230" s="65"/>
      <c r="BP230" s="65"/>
      <c r="BQ230" s="65"/>
      <c r="BR230" s="65"/>
      <c r="BS230" s="65"/>
      <c r="BT230" s="65"/>
      <c r="BU230" s="65"/>
      <c r="BV230" s="65"/>
      <c r="BW230" s="65"/>
      <c r="BX230" s="66"/>
      <c r="BY230" s="73"/>
      <c r="BZ230" s="74"/>
      <c r="CA230" s="74"/>
      <c r="CB230" s="74"/>
      <c r="CC230" s="74"/>
      <c r="CD230" s="74"/>
      <c r="CE230" s="74"/>
      <c r="CF230" s="74"/>
      <c r="CG230" s="74"/>
      <c r="CH230" s="74"/>
      <c r="CI230" s="74"/>
      <c r="CJ230" s="74"/>
      <c r="CK230" s="74"/>
      <c r="CL230" s="74"/>
      <c r="CM230" s="74"/>
      <c r="CN230" s="74"/>
      <c r="CO230" s="74"/>
      <c r="CP230" s="74"/>
      <c r="CQ230" s="74"/>
      <c r="CR230" s="74"/>
      <c r="CS230" s="74"/>
      <c r="CT230" s="74"/>
      <c r="CU230" s="74"/>
      <c r="CV230" s="74"/>
      <c r="CW230" s="74"/>
      <c r="CX230" s="74"/>
      <c r="CY230" s="74"/>
      <c r="CZ230" s="74"/>
      <c r="DA230" s="74"/>
      <c r="DB230" s="74"/>
      <c r="DC230" s="74"/>
      <c r="DD230" s="75"/>
    </row>
    <row r="231" spans="1:108" ht="18.75">
      <c r="A231" s="64" t="s">
        <v>96</v>
      </c>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c r="BG231" s="65"/>
      <c r="BH231" s="65"/>
      <c r="BI231" s="66"/>
      <c r="BJ231" s="64" t="s">
        <v>172</v>
      </c>
      <c r="BK231" s="65"/>
      <c r="BL231" s="65"/>
      <c r="BM231" s="65"/>
      <c r="BN231" s="65"/>
      <c r="BO231" s="65"/>
      <c r="BP231" s="65"/>
      <c r="BQ231" s="65"/>
      <c r="BR231" s="65"/>
      <c r="BS231" s="65"/>
      <c r="BT231" s="65"/>
      <c r="BU231" s="65"/>
      <c r="BV231" s="65"/>
      <c r="BW231" s="65"/>
      <c r="BX231" s="66"/>
      <c r="BY231" s="73">
        <v>135</v>
      </c>
      <c r="BZ231" s="74"/>
      <c r="CA231" s="74"/>
      <c r="CB231" s="74"/>
      <c r="CC231" s="74"/>
      <c r="CD231" s="74"/>
      <c r="CE231" s="74"/>
      <c r="CF231" s="74"/>
      <c r="CG231" s="74"/>
      <c r="CH231" s="74"/>
      <c r="CI231" s="74"/>
      <c r="CJ231" s="74"/>
      <c r="CK231" s="74"/>
      <c r="CL231" s="74"/>
      <c r="CM231" s="74"/>
      <c r="CN231" s="74"/>
      <c r="CO231" s="74"/>
      <c r="CP231" s="74"/>
      <c r="CQ231" s="74"/>
      <c r="CR231" s="74"/>
      <c r="CS231" s="74"/>
      <c r="CT231" s="74"/>
      <c r="CU231" s="74"/>
      <c r="CV231" s="74"/>
      <c r="CW231" s="74"/>
      <c r="CX231" s="74"/>
      <c r="CY231" s="74"/>
      <c r="CZ231" s="74"/>
      <c r="DA231" s="74"/>
      <c r="DB231" s="74"/>
      <c r="DC231" s="74"/>
      <c r="DD231" s="75"/>
    </row>
    <row r="232" spans="1:108" ht="18.75">
      <c r="A232" s="67" t="s">
        <v>97</v>
      </c>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9"/>
      <c r="BJ232" s="64" t="s">
        <v>171</v>
      </c>
      <c r="BK232" s="65"/>
      <c r="BL232" s="65"/>
      <c r="BM232" s="65"/>
      <c r="BN232" s="65"/>
      <c r="BO232" s="65"/>
      <c r="BP232" s="65"/>
      <c r="BQ232" s="65"/>
      <c r="BR232" s="65"/>
      <c r="BS232" s="65"/>
      <c r="BT232" s="65"/>
      <c r="BU232" s="65"/>
      <c r="BV232" s="65"/>
      <c r="BW232" s="65"/>
      <c r="BX232" s="66"/>
      <c r="BY232" s="64">
        <v>421</v>
      </c>
      <c r="BZ232" s="65"/>
      <c r="CA232" s="65"/>
      <c r="CB232" s="65"/>
      <c r="CC232" s="65"/>
      <c r="CD232" s="65"/>
      <c r="CE232" s="65"/>
      <c r="CF232" s="65"/>
      <c r="CG232" s="65"/>
      <c r="CH232" s="65"/>
      <c r="CI232" s="65"/>
      <c r="CJ232" s="65"/>
      <c r="CK232" s="65"/>
      <c r="CL232" s="65"/>
      <c r="CM232" s="65"/>
      <c r="CN232" s="65"/>
      <c r="CO232" s="65"/>
      <c r="CP232" s="65"/>
      <c r="CQ232" s="65"/>
      <c r="CR232" s="65"/>
      <c r="CS232" s="65"/>
      <c r="CT232" s="65"/>
      <c r="CU232" s="65"/>
      <c r="CV232" s="65"/>
      <c r="CW232" s="65"/>
      <c r="CX232" s="65"/>
      <c r="CY232" s="65"/>
      <c r="CZ232" s="65"/>
      <c r="DA232" s="65"/>
      <c r="DB232" s="65"/>
      <c r="DC232" s="65"/>
      <c r="DD232" s="66"/>
    </row>
    <row r="233" spans="1:108" ht="18.75">
      <c r="A233" s="70" t="s">
        <v>61</v>
      </c>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2"/>
      <c r="BJ233" s="64"/>
      <c r="BK233" s="65"/>
      <c r="BL233" s="65"/>
      <c r="BM233" s="65"/>
      <c r="BN233" s="65"/>
      <c r="BO233" s="65"/>
      <c r="BP233" s="65"/>
      <c r="BQ233" s="65"/>
      <c r="BR233" s="65"/>
      <c r="BS233" s="65"/>
      <c r="BT233" s="65"/>
      <c r="BU233" s="65"/>
      <c r="BV233" s="65"/>
      <c r="BW233" s="65"/>
      <c r="BX233" s="66"/>
      <c r="BY233" s="64"/>
      <c r="BZ233" s="65"/>
      <c r="CA233" s="65"/>
      <c r="CB233" s="65"/>
      <c r="CC233" s="65"/>
      <c r="CD233" s="65"/>
      <c r="CE233" s="65"/>
      <c r="CF233" s="65"/>
      <c r="CG233" s="65"/>
      <c r="CH233" s="65"/>
      <c r="CI233" s="65"/>
      <c r="CJ233" s="65"/>
      <c r="CK233" s="65"/>
      <c r="CL233" s="65"/>
      <c r="CM233" s="65"/>
      <c r="CN233" s="65"/>
      <c r="CO233" s="65"/>
      <c r="CP233" s="65"/>
      <c r="CQ233" s="65"/>
      <c r="CR233" s="65"/>
      <c r="CS233" s="65"/>
      <c r="CT233" s="65"/>
      <c r="CU233" s="65"/>
      <c r="CV233" s="65"/>
      <c r="CW233" s="65"/>
      <c r="CX233" s="65"/>
      <c r="CY233" s="65"/>
      <c r="CZ233" s="65"/>
      <c r="DA233" s="65"/>
      <c r="DB233" s="65"/>
      <c r="DC233" s="65"/>
      <c r="DD233" s="66"/>
    </row>
    <row r="234" spans="1:108" ht="18.75">
      <c r="A234" s="77" t="s">
        <v>98</v>
      </c>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9"/>
      <c r="BJ234" s="76" t="s">
        <v>171</v>
      </c>
      <c r="BK234" s="76"/>
      <c r="BL234" s="76"/>
      <c r="BM234" s="76"/>
      <c r="BN234" s="76"/>
      <c r="BO234" s="76"/>
      <c r="BP234" s="76"/>
      <c r="BQ234" s="76"/>
      <c r="BR234" s="76"/>
      <c r="BS234" s="76"/>
      <c r="BT234" s="76"/>
      <c r="BU234" s="76"/>
      <c r="BV234" s="76"/>
      <c r="BW234" s="76"/>
      <c r="BX234" s="76"/>
      <c r="BY234" s="76">
        <v>421</v>
      </c>
      <c r="BZ234" s="76"/>
      <c r="CA234" s="76"/>
      <c r="CB234" s="76"/>
      <c r="CC234" s="76"/>
      <c r="CD234" s="76"/>
      <c r="CE234" s="76"/>
      <c r="CF234" s="76"/>
      <c r="CG234" s="76"/>
      <c r="CH234" s="76"/>
      <c r="CI234" s="76"/>
      <c r="CJ234" s="76"/>
      <c r="CK234" s="76"/>
      <c r="CL234" s="76"/>
      <c r="CM234" s="76"/>
      <c r="CN234" s="76"/>
      <c r="CO234" s="76"/>
      <c r="CP234" s="76"/>
      <c r="CQ234" s="76"/>
      <c r="CR234" s="76"/>
      <c r="CS234" s="76"/>
      <c r="CT234" s="76"/>
      <c r="CU234" s="76"/>
      <c r="CV234" s="76"/>
      <c r="CW234" s="76"/>
      <c r="CX234" s="76"/>
      <c r="CY234" s="76"/>
      <c r="CZ234" s="76"/>
      <c r="DA234" s="76"/>
      <c r="DB234" s="76"/>
      <c r="DC234" s="76"/>
      <c r="DD234" s="76"/>
    </row>
    <row r="235" spans="1:108" ht="18.75">
      <c r="A235" s="81" t="s">
        <v>195</v>
      </c>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3"/>
      <c r="BJ235" s="76"/>
      <c r="BK235" s="76"/>
      <c r="BL235" s="76"/>
      <c r="BM235" s="76"/>
      <c r="BN235" s="76"/>
      <c r="BO235" s="76"/>
      <c r="BP235" s="76"/>
      <c r="BQ235" s="76"/>
      <c r="BR235" s="76"/>
      <c r="BS235" s="76"/>
      <c r="BT235" s="76"/>
      <c r="BU235" s="76"/>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row>
    <row r="236" spans="1:108" ht="18.75">
      <c r="A236" s="67" t="s">
        <v>93</v>
      </c>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9"/>
      <c r="BJ236" s="76"/>
      <c r="BK236" s="76"/>
      <c r="BL236" s="76"/>
      <c r="BM236" s="76"/>
      <c r="BN236" s="76"/>
      <c r="BO236" s="76"/>
      <c r="BP236" s="76"/>
      <c r="BQ236" s="76"/>
      <c r="BR236" s="76"/>
      <c r="BS236" s="76"/>
      <c r="BT236" s="76"/>
      <c r="BU236" s="76"/>
      <c r="BV236" s="76"/>
      <c r="BW236" s="76"/>
      <c r="BX236" s="76"/>
      <c r="BY236" s="76"/>
      <c r="BZ236" s="76"/>
      <c r="CA236" s="76"/>
      <c r="CB236" s="76"/>
      <c r="CC236" s="76"/>
      <c r="CD236" s="76"/>
      <c r="CE236" s="76"/>
      <c r="CF236" s="76"/>
      <c r="CG236" s="76"/>
      <c r="CH236" s="76"/>
      <c r="CI236" s="76"/>
      <c r="CJ236" s="76"/>
      <c r="CK236" s="76"/>
      <c r="CL236" s="76"/>
      <c r="CM236" s="76"/>
      <c r="CN236" s="76"/>
      <c r="CO236" s="76"/>
      <c r="CP236" s="76"/>
      <c r="CQ236" s="76"/>
      <c r="CR236" s="76"/>
      <c r="CS236" s="76"/>
      <c r="CT236" s="76"/>
      <c r="CU236" s="76"/>
      <c r="CV236" s="76"/>
      <c r="CW236" s="76"/>
      <c r="CX236" s="76"/>
      <c r="CY236" s="76"/>
      <c r="CZ236" s="76"/>
      <c r="DA236" s="76"/>
      <c r="DB236" s="76"/>
      <c r="DC236" s="76"/>
      <c r="DD236" s="76"/>
    </row>
    <row r="237" spans="1:108" ht="18.75">
      <c r="A237" s="64" t="s">
        <v>94</v>
      </c>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c r="BG237" s="65"/>
      <c r="BH237" s="65"/>
      <c r="BI237" s="66"/>
      <c r="BJ237" s="64" t="s">
        <v>172</v>
      </c>
      <c r="BK237" s="65"/>
      <c r="BL237" s="65"/>
      <c r="BM237" s="65"/>
      <c r="BN237" s="65"/>
      <c r="BO237" s="65"/>
      <c r="BP237" s="65"/>
      <c r="BQ237" s="65"/>
      <c r="BR237" s="65"/>
      <c r="BS237" s="65"/>
      <c r="BT237" s="65"/>
      <c r="BU237" s="65"/>
      <c r="BV237" s="65"/>
      <c r="BW237" s="65"/>
      <c r="BX237" s="66"/>
      <c r="BY237" s="73">
        <v>200</v>
      </c>
      <c r="BZ237" s="74"/>
      <c r="CA237" s="74"/>
      <c r="CB237" s="74"/>
      <c r="CC237" s="74"/>
      <c r="CD237" s="74"/>
      <c r="CE237" s="74"/>
      <c r="CF237" s="74"/>
      <c r="CG237" s="74"/>
      <c r="CH237" s="74"/>
      <c r="CI237" s="74"/>
      <c r="CJ237" s="74"/>
      <c r="CK237" s="74"/>
      <c r="CL237" s="74"/>
      <c r="CM237" s="74"/>
      <c r="CN237" s="74"/>
      <c r="CO237" s="74"/>
      <c r="CP237" s="74"/>
      <c r="CQ237" s="74"/>
      <c r="CR237" s="74"/>
      <c r="CS237" s="74"/>
      <c r="CT237" s="74"/>
      <c r="CU237" s="74"/>
      <c r="CV237" s="74"/>
      <c r="CW237" s="74"/>
      <c r="CX237" s="74"/>
      <c r="CY237" s="74"/>
      <c r="CZ237" s="74"/>
      <c r="DA237" s="74"/>
      <c r="DB237" s="74"/>
      <c r="DC237" s="74"/>
      <c r="DD237" s="75"/>
    </row>
    <row r="238" spans="1:108" ht="18.75">
      <c r="A238" s="64" t="s">
        <v>95</v>
      </c>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c r="BG238" s="65"/>
      <c r="BH238" s="65"/>
      <c r="BI238" s="66"/>
      <c r="BJ238" s="64" t="s">
        <v>172</v>
      </c>
      <c r="BK238" s="65"/>
      <c r="BL238" s="65"/>
      <c r="BM238" s="65"/>
      <c r="BN238" s="65"/>
      <c r="BO238" s="65"/>
      <c r="BP238" s="65"/>
      <c r="BQ238" s="65"/>
      <c r="BR238" s="65"/>
      <c r="BS238" s="65"/>
      <c r="BT238" s="65"/>
      <c r="BU238" s="65"/>
      <c r="BV238" s="65"/>
      <c r="BW238" s="65"/>
      <c r="BX238" s="66"/>
      <c r="BY238" s="73">
        <v>200</v>
      </c>
      <c r="BZ238" s="74"/>
      <c r="CA238" s="74"/>
      <c r="CB238" s="74"/>
      <c r="CC238" s="74"/>
      <c r="CD238" s="74"/>
      <c r="CE238" s="74"/>
      <c r="CF238" s="74"/>
      <c r="CG238" s="74"/>
      <c r="CH238" s="74"/>
      <c r="CI238" s="74"/>
      <c r="CJ238" s="74"/>
      <c r="CK238" s="74"/>
      <c r="CL238" s="74"/>
      <c r="CM238" s="74"/>
      <c r="CN238" s="74"/>
      <c r="CO238" s="74"/>
      <c r="CP238" s="74"/>
      <c r="CQ238" s="74"/>
      <c r="CR238" s="74"/>
      <c r="CS238" s="74"/>
      <c r="CT238" s="74"/>
      <c r="CU238" s="74"/>
      <c r="CV238" s="74"/>
      <c r="CW238" s="74"/>
      <c r="CX238" s="74"/>
      <c r="CY238" s="74"/>
      <c r="CZ238" s="74"/>
      <c r="DA238" s="74"/>
      <c r="DB238" s="74"/>
      <c r="DC238" s="74"/>
      <c r="DD238" s="75"/>
    </row>
    <row r="239" spans="1:108" ht="18.75">
      <c r="A239" s="64" t="s">
        <v>113</v>
      </c>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c r="BG239" s="65"/>
      <c r="BH239" s="65"/>
      <c r="BI239" s="66"/>
      <c r="BJ239" s="64" t="s">
        <v>172</v>
      </c>
      <c r="BK239" s="65"/>
      <c r="BL239" s="65"/>
      <c r="BM239" s="65"/>
      <c r="BN239" s="65"/>
      <c r="BO239" s="65"/>
      <c r="BP239" s="65"/>
      <c r="BQ239" s="65"/>
      <c r="BR239" s="65"/>
      <c r="BS239" s="65"/>
      <c r="BT239" s="65"/>
      <c r="BU239" s="65"/>
      <c r="BV239" s="65"/>
      <c r="BW239" s="65"/>
      <c r="BX239" s="66"/>
      <c r="BY239" s="73"/>
      <c r="BZ239" s="74"/>
      <c r="CA239" s="74"/>
      <c r="CB239" s="74"/>
      <c r="CC239" s="74"/>
      <c r="CD239" s="74"/>
      <c r="CE239" s="74"/>
      <c r="CF239" s="74"/>
      <c r="CG239" s="74"/>
      <c r="CH239" s="74"/>
      <c r="CI239" s="74"/>
      <c r="CJ239" s="74"/>
      <c r="CK239" s="74"/>
      <c r="CL239" s="74"/>
      <c r="CM239" s="74"/>
      <c r="CN239" s="74"/>
      <c r="CO239" s="74"/>
      <c r="CP239" s="74"/>
      <c r="CQ239" s="74"/>
      <c r="CR239" s="74"/>
      <c r="CS239" s="74"/>
      <c r="CT239" s="74"/>
      <c r="CU239" s="74"/>
      <c r="CV239" s="74"/>
      <c r="CW239" s="74"/>
      <c r="CX239" s="74"/>
      <c r="CY239" s="74"/>
      <c r="CZ239" s="74"/>
      <c r="DA239" s="74"/>
      <c r="DB239" s="74"/>
      <c r="DC239" s="74"/>
      <c r="DD239" s="75"/>
    </row>
    <row r="240" spans="1:108" ht="18.75">
      <c r="A240" s="64" t="s">
        <v>96</v>
      </c>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c r="BI240" s="66"/>
      <c r="BJ240" s="64" t="s">
        <v>172</v>
      </c>
      <c r="BK240" s="65"/>
      <c r="BL240" s="65"/>
      <c r="BM240" s="65"/>
      <c r="BN240" s="65"/>
      <c r="BO240" s="65"/>
      <c r="BP240" s="65"/>
      <c r="BQ240" s="65"/>
      <c r="BR240" s="65"/>
      <c r="BS240" s="65"/>
      <c r="BT240" s="65"/>
      <c r="BU240" s="65"/>
      <c r="BV240" s="65"/>
      <c r="BW240" s="65"/>
      <c r="BX240" s="66"/>
      <c r="BY240" s="73">
        <v>200</v>
      </c>
      <c r="BZ240" s="74"/>
      <c r="CA240" s="74"/>
      <c r="CB240" s="74"/>
      <c r="CC240" s="74"/>
      <c r="CD240" s="74"/>
      <c r="CE240" s="74"/>
      <c r="CF240" s="74"/>
      <c r="CG240" s="74"/>
      <c r="CH240" s="74"/>
      <c r="CI240" s="74"/>
      <c r="CJ240" s="74"/>
      <c r="CK240" s="74"/>
      <c r="CL240" s="74"/>
      <c r="CM240" s="74"/>
      <c r="CN240" s="74"/>
      <c r="CO240" s="74"/>
      <c r="CP240" s="74"/>
      <c r="CQ240" s="74"/>
      <c r="CR240" s="74"/>
      <c r="CS240" s="74"/>
      <c r="CT240" s="74"/>
      <c r="CU240" s="74"/>
      <c r="CV240" s="74"/>
      <c r="CW240" s="74"/>
      <c r="CX240" s="74"/>
      <c r="CY240" s="74"/>
      <c r="CZ240" s="74"/>
      <c r="DA240" s="74"/>
      <c r="DB240" s="74"/>
      <c r="DC240" s="74"/>
      <c r="DD240" s="75"/>
    </row>
    <row r="241" spans="1:108" ht="18.75">
      <c r="A241" s="67" t="s">
        <v>97</v>
      </c>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9"/>
      <c r="BJ241" s="64" t="s">
        <v>171</v>
      </c>
      <c r="BK241" s="65"/>
      <c r="BL241" s="65"/>
      <c r="BM241" s="65"/>
      <c r="BN241" s="65"/>
      <c r="BO241" s="65"/>
      <c r="BP241" s="65"/>
      <c r="BQ241" s="65"/>
      <c r="BR241" s="65"/>
      <c r="BS241" s="65"/>
      <c r="BT241" s="65"/>
      <c r="BU241" s="65"/>
      <c r="BV241" s="65"/>
      <c r="BW241" s="65"/>
      <c r="BX241" s="66"/>
      <c r="BY241" s="64">
        <v>40</v>
      </c>
      <c r="BZ241" s="65"/>
      <c r="CA241" s="65"/>
      <c r="CB241" s="65"/>
      <c r="CC241" s="65"/>
      <c r="CD241" s="65"/>
      <c r="CE241" s="65"/>
      <c r="CF241" s="65"/>
      <c r="CG241" s="65"/>
      <c r="CH241" s="65"/>
      <c r="CI241" s="65"/>
      <c r="CJ241" s="65"/>
      <c r="CK241" s="65"/>
      <c r="CL241" s="65"/>
      <c r="CM241" s="65"/>
      <c r="CN241" s="65"/>
      <c r="CO241" s="65"/>
      <c r="CP241" s="65"/>
      <c r="CQ241" s="65"/>
      <c r="CR241" s="65"/>
      <c r="CS241" s="65"/>
      <c r="CT241" s="65"/>
      <c r="CU241" s="65"/>
      <c r="CV241" s="65"/>
      <c r="CW241" s="65"/>
      <c r="CX241" s="65"/>
      <c r="CY241" s="65"/>
      <c r="CZ241" s="65"/>
      <c r="DA241" s="65"/>
      <c r="DB241" s="65"/>
      <c r="DC241" s="65"/>
      <c r="DD241" s="66"/>
    </row>
    <row r="242" spans="1:108" ht="18.75">
      <c r="A242" s="70" t="s">
        <v>61</v>
      </c>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2"/>
      <c r="BJ242" s="64"/>
      <c r="BK242" s="65"/>
      <c r="BL242" s="65"/>
      <c r="BM242" s="65"/>
      <c r="BN242" s="65"/>
      <c r="BO242" s="65"/>
      <c r="BP242" s="65"/>
      <c r="BQ242" s="65"/>
      <c r="BR242" s="65"/>
      <c r="BS242" s="65"/>
      <c r="BT242" s="65"/>
      <c r="BU242" s="65"/>
      <c r="BV242" s="65"/>
      <c r="BW242" s="65"/>
      <c r="BX242" s="66"/>
      <c r="BY242" s="64"/>
      <c r="BZ242" s="65"/>
      <c r="CA242" s="65"/>
      <c r="CB242" s="65"/>
      <c r="CC242" s="65"/>
      <c r="CD242" s="65"/>
      <c r="CE242" s="65"/>
      <c r="CF242" s="65"/>
      <c r="CG242" s="65"/>
      <c r="CH242" s="65"/>
      <c r="CI242" s="65"/>
      <c r="CJ242" s="65"/>
      <c r="CK242" s="65"/>
      <c r="CL242" s="65"/>
      <c r="CM242" s="65"/>
      <c r="CN242" s="65"/>
      <c r="CO242" s="65"/>
      <c r="CP242" s="65"/>
      <c r="CQ242" s="65"/>
      <c r="CR242" s="65"/>
      <c r="CS242" s="65"/>
      <c r="CT242" s="65"/>
      <c r="CU242" s="65"/>
      <c r="CV242" s="65"/>
      <c r="CW242" s="65"/>
      <c r="CX242" s="65"/>
      <c r="CY242" s="65"/>
      <c r="CZ242" s="65"/>
      <c r="DA242" s="65"/>
      <c r="DB242" s="65"/>
      <c r="DC242" s="65"/>
      <c r="DD242" s="66"/>
    </row>
    <row r="243" spans="1:108" ht="18.75">
      <c r="A243" s="77" t="s">
        <v>98</v>
      </c>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9"/>
      <c r="BJ243" s="76" t="s">
        <v>171</v>
      </c>
      <c r="BK243" s="76"/>
      <c r="BL243" s="76"/>
      <c r="BM243" s="76"/>
      <c r="BN243" s="76"/>
      <c r="BO243" s="76"/>
      <c r="BP243" s="76"/>
      <c r="BQ243" s="76"/>
      <c r="BR243" s="76"/>
      <c r="BS243" s="76"/>
      <c r="BT243" s="76"/>
      <c r="BU243" s="76"/>
      <c r="BV243" s="76"/>
      <c r="BW243" s="76"/>
      <c r="BX243" s="76"/>
      <c r="BY243" s="76">
        <v>40</v>
      </c>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row>
    <row r="244" spans="1:108" ht="18.75">
      <c r="A244" s="81" t="s">
        <v>196</v>
      </c>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c r="BI244" s="83"/>
      <c r="BJ244" s="76"/>
      <c r="BK244" s="76"/>
      <c r="BL244" s="76"/>
      <c r="BM244" s="76"/>
      <c r="BN244" s="76"/>
      <c r="BO244" s="76"/>
      <c r="BP244" s="76"/>
      <c r="BQ244" s="76"/>
      <c r="BR244" s="76"/>
      <c r="BS244" s="76"/>
      <c r="BT244" s="76"/>
      <c r="BU244" s="76"/>
      <c r="BV244" s="76"/>
      <c r="BW244" s="76"/>
      <c r="BX244" s="76"/>
      <c r="BY244" s="76"/>
      <c r="BZ244" s="76"/>
      <c r="CA244" s="76"/>
      <c r="CB244" s="76"/>
      <c r="CC244" s="76"/>
      <c r="CD244" s="76"/>
      <c r="CE244" s="76"/>
      <c r="CF244" s="76"/>
      <c r="CG244" s="76"/>
      <c r="CH244" s="76"/>
      <c r="CI244" s="76"/>
      <c r="CJ244" s="76"/>
      <c r="CK244" s="76"/>
      <c r="CL244" s="76"/>
      <c r="CM244" s="76"/>
      <c r="CN244" s="76"/>
      <c r="CO244" s="76"/>
      <c r="CP244" s="76"/>
      <c r="CQ244" s="76"/>
      <c r="CR244" s="76"/>
      <c r="CS244" s="76"/>
      <c r="CT244" s="76"/>
      <c r="CU244" s="76"/>
      <c r="CV244" s="76"/>
      <c r="CW244" s="76"/>
      <c r="CX244" s="76"/>
      <c r="CY244" s="76"/>
      <c r="CZ244" s="76"/>
      <c r="DA244" s="76"/>
      <c r="DB244" s="76"/>
      <c r="DC244" s="76"/>
      <c r="DD244" s="76"/>
    </row>
    <row r="245" spans="1:108" ht="18.75">
      <c r="A245" s="67" t="s">
        <v>93</v>
      </c>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9"/>
      <c r="BJ245" s="76"/>
      <c r="BK245" s="76"/>
      <c r="BL245" s="76"/>
      <c r="BM245" s="76"/>
      <c r="BN245" s="76"/>
      <c r="BO245" s="76"/>
      <c r="BP245" s="76"/>
      <c r="BQ245" s="76"/>
      <c r="BR245" s="76"/>
      <c r="BS245" s="76"/>
      <c r="BT245" s="76"/>
      <c r="BU245" s="76"/>
      <c r="BV245" s="76"/>
      <c r="BW245" s="76"/>
      <c r="BX245" s="76"/>
      <c r="BY245" s="76"/>
      <c r="BZ245" s="76"/>
      <c r="CA245" s="76"/>
      <c r="CB245" s="76"/>
      <c r="CC245" s="76"/>
      <c r="CD245" s="76"/>
      <c r="CE245" s="76"/>
      <c r="CF245" s="76"/>
      <c r="CG245" s="76"/>
      <c r="CH245" s="76"/>
      <c r="CI245" s="76"/>
      <c r="CJ245" s="76"/>
      <c r="CK245" s="76"/>
      <c r="CL245" s="76"/>
      <c r="CM245" s="76"/>
      <c r="CN245" s="76"/>
      <c r="CO245" s="76"/>
      <c r="CP245" s="76"/>
      <c r="CQ245" s="76"/>
      <c r="CR245" s="76"/>
      <c r="CS245" s="76"/>
      <c r="CT245" s="76"/>
      <c r="CU245" s="76"/>
      <c r="CV245" s="76"/>
      <c r="CW245" s="76"/>
      <c r="CX245" s="76"/>
      <c r="CY245" s="76"/>
      <c r="CZ245" s="76"/>
      <c r="DA245" s="76"/>
      <c r="DB245" s="76"/>
      <c r="DC245" s="76"/>
      <c r="DD245" s="76"/>
    </row>
    <row r="246" spans="1:108" ht="18.75">
      <c r="A246" s="64" t="s">
        <v>94</v>
      </c>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c r="BG246" s="65"/>
      <c r="BH246" s="65"/>
      <c r="BI246" s="66"/>
      <c r="BJ246" s="64" t="s">
        <v>172</v>
      </c>
      <c r="BK246" s="65"/>
      <c r="BL246" s="65"/>
      <c r="BM246" s="65"/>
      <c r="BN246" s="65"/>
      <c r="BO246" s="65"/>
      <c r="BP246" s="65"/>
      <c r="BQ246" s="65"/>
      <c r="BR246" s="65"/>
      <c r="BS246" s="65"/>
      <c r="BT246" s="65"/>
      <c r="BU246" s="65"/>
      <c r="BV246" s="65"/>
      <c r="BW246" s="65"/>
      <c r="BX246" s="66"/>
      <c r="BY246" s="73">
        <v>200</v>
      </c>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4"/>
      <c r="CW246" s="74"/>
      <c r="CX246" s="74"/>
      <c r="CY246" s="74"/>
      <c r="CZ246" s="74"/>
      <c r="DA246" s="74"/>
      <c r="DB246" s="74"/>
      <c r="DC246" s="74"/>
      <c r="DD246" s="75"/>
    </row>
    <row r="247" spans="1:108" ht="18.75">
      <c r="A247" s="64" t="s">
        <v>95</v>
      </c>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6"/>
      <c r="BJ247" s="64" t="s">
        <v>172</v>
      </c>
      <c r="BK247" s="65"/>
      <c r="BL247" s="65"/>
      <c r="BM247" s="65"/>
      <c r="BN247" s="65"/>
      <c r="BO247" s="65"/>
      <c r="BP247" s="65"/>
      <c r="BQ247" s="65"/>
      <c r="BR247" s="65"/>
      <c r="BS247" s="65"/>
      <c r="BT247" s="65"/>
      <c r="BU247" s="65"/>
      <c r="BV247" s="65"/>
      <c r="BW247" s="65"/>
      <c r="BX247" s="66"/>
      <c r="BY247" s="73">
        <v>200</v>
      </c>
      <c r="BZ247" s="74"/>
      <c r="CA247" s="74"/>
      <c r="CB247" s="74"/>
      <c r="CC247" s="74"/>
      <c r="CD247" s="74"/>
      <c r="CE247" s="74"/>
      <c r="CF247" s="74"/>
      <c r="CG247" s="74"/>
      <c r="CH247" s="74"/>
      <c r="CI247" s="74"/>
      <c r="CJ247" s="74"/>
      <c r="CK247" s="74"/>
      <c r="CL247" s="74"/>
      <c r="CM247" s="74"/>
      <c r="CN247" s="74"/>
      <c r="CO247" s="74"/>
      <c r="CP247" s="74"/>
      <c r="CQ247" s="74"/>
      <c r="CR247" s="74"/>
      <c r="CS247" s="74"/>
      <c r="CT247" s="74"/>
      <c r="CU247" s="74"/>
      <c r="CV247" s="74"/>
      <c r="CW247" s="74"/>
      <c r="CX247" s="74"/>
      <c r="CY247" s="74"/>
      <c r="CZ247" s="74"/>
      <c r="DA247" s="74"/>
      <c r="DB247" s="74"/>
      <c r="DC247" s="74"/>
      <c r="DD247" s="75"/>
    </row>
    <row r="248" spans="1:108" ht="18.75">
      <c r="A248" s="64" t="s">
        <v>113</v>
      </c>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c r="BH248" s="65"/>
      <c r="BI248" s="66"/>
      <c r="BJ248" s="64" t="s">
        <v>172</v>
      </c>
      <c r="BK248" s="65"/>
      <c r="BL248" s="65"/>
      <c r="BM248" s="65"/>
      <c r="BN248" s="65"/>
      <c r="BO248" s="65"/>
      <c r="BP248" s="65"/>
      <c r="BQ248" s="65"/>
      <c r="BR248" s="65"/>
      <c r="BS248" s="65"/>
      <c r="BT248" s="65"/>
      <c r="BU248" s="65"/>
      <c r="BV248" s="65"/>
      <c r="BW248" s="65"/>
      <c r="BX248" s="66"/>
      <c r="BY248" s="73"/>
      <c r="BZ248" s="74"/>
      <c r="CA248" s="74"/>
      <c r="CB248" s="74"/>
      <c r="CC248" s="74"/>
      <c r="CD248" s="74"/>
      <c r="CE248" s="74"/>
      <c r="CF248" s="74"/>
      <c r="CG248" s="74"/>
      <c r="CH248" s="74"/>
      <c r="CI248" s="74"/>
      <c r="CJ248" s="74"/>
      <c r="CK248" s="74"/>
      <c r="CL248" s="74"/>
      <c r="CM248" s="74"/>
      <c r="CN248" s="74"/>
      <c r="CO248" s="74"/>
      <c r="CP248" s="74"/>
      <c r="CQ248" s="74"/>
      <c r="CR248" s="74"/>
      <c r="CS248" s="74"/>
      <c r="CT248" s="74"/>
      <c r="CU248" s="74"/>
      <c r="CV248" s="74"/>
      <c r="CW248" s="74"/>
      <c r="CX248" s="74"/>
      <c r="CY248" s="74"/>
      <c r="CZ248" s="74"/>
      <c r="DA248" s="74"/>
      <c r="DB248" s="74"/>
      <c r="DC248" s="74"/>
      <c r="DD248" s="75"/>
    </row>
    <row r="249" spans="1:108" ht="18.75">
      <c r="A249" s="64" t="s">
        <v>96</v>
      </c>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c r="BI249" s="66"/>
      <c r="BJ249" s="64" t="s">
        <v>172</v>
      </c>
      <c r="BK249" s="65"/>
      <c r="BL249" s="65"/>
      <c r="BM249" s="65"/>
      <c r="BN249" s="65"/>
      <c r="BO249" s="65"/>
      <c r="BP249" s="65"/>
      <c r="BQ249" s="65"/>
      <c r="BR249" s="65"/>
      <c r="BS249" s="65"/>
      <c r="BT249" s="65"/>
      <c r="BU249" s="65"/>
      <c r="BV249" s="65"/>
      <c r="BW249" s="65"/>
      <c r="BX249" s="66"/>
      <c r="BY249" s="73">
        <v>200</v>
      </c>
      <c r="BZ249" s="74"/>
      <c r="CA249" s="74"/>
      <c r="CB249" s="74"/>
      <c r="CC249" s="74"/>
      <c r="CD249" s="74"/>
      <c r="CE249" s="74"/>
      <c r="CF249" s="74"/>
      <c r="CG249" s="74"/>
      <c r="CH249" s="74"/>
      <c r="CI249" s="74"/>
      <c r="CJ249" s="74"/>
      <c r="CK249" s="74"/>
      <c r="CL249" s="74"/>
      <c r="CM249" s="74"/>
      <c r="CN249" s="74"/>
      <c r="CO249" s="74"/>
      <c r="CP249" s="74"/>
      <c r="CQ249" s="74"/>
      <c r="CR249" s="74"/>
      <c r="CS249" s="74"/>
      <c r="CT249" s="74"/>
      <c r="CU249" s="74"/>
      <c r="CV249" s="74"/>
      <c r="CW249" s="74"/>
      <c r="CX249" s="74"/>
      <c r="CY249" s="74"/>
      <c r="CZ249" s="74"/>
      <c r="DA249" s="74"/>
      <c r="DB249" s="74"/>
      <c r="DC249" s="74"/>
      <c r="DD249" s="75"/>
    </row>
    <row r="250" spans="1:108" ht="18.75">
      <c r="A250" s="67" t="s">
        <v>97</v>
      </c>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9"/>
      <c r="BJ250" s="64" t="s">
        <v>171</v>
      </c>
      <c r="BK250" s="65"/>
      <c r="BL250" s="65"/>
      <c r="BM250" s="65"/>
      <c r="BN250" s="65"/>
      <c r="BO250" s="65"/>
      <c r="BP250" s="65"/>
      <c r="BQ250" s="65"/>
      <c r="BR250" s="65"/>
      <c r="BS250" s="65"/>
      <c r="BT250" s="65"/>
      <c r="BU250" s="65"/>
      <c r="BV250" s="65"/>
      <c r="BW250" s="65"/>
      <c r="BX250" s="66"/>
      <c r="BY250" s="64">
        <v>65</v>
      </c>
      <c r="BZ250" s="65"/>
      <c r="CA250" s="65"/>
      <c r="CB250" s="65"/>
      <c r="CC250" s="65"/>
      <c r="CD250" s="65"/>
      <c r="CE250" s="65"/>
      <c r="CF250" s="65"/>
      <c r="CG250" s="65"/>
      <c r="CH250" s="65"/>
      <c r="CI250" s="65"/>
      <c r="CJ250" s="65"/>
      <c r="CK250" s="65"/>
      <c r="CL250" s="65"/>
      <c r="CM250" s="65"/>
      <c r="CN250" s="65"/>
      <c r="CO250" s="65"/>
      <c r="CP250" s="65"/>
      <c r="CQ250" s="65"/>
      <c r="CR250" s="65"/>
      <c r="CS250" s="65"/>
      <c r="CT250" s="65"/>
      <c r="CU250" s="65"/>
      <c r="CV250" s="65"/>
      <c r="CW250" s="65"/>
      <c r="CX250" s="65"/>
      <c r="CY250" s="65"/>
      <c r="CZ250" s="65"/>
      <c r="DA250" s="65"/>
      <c r="DB250" s="65"/>
      <c r="DC250" s="65"/>
      <c r="DD250" s="66"/>
    </row>
    <row r="251" spans="1:108" ht="18.75">
      <c r="A251" s="70" t="s">
        <v>61</v>
      </c>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2"/>
      <c r="BJ251" s="64"/>
      <c r="BK251" s="65"/>
      <c r="BL251" s="65"/>
      <c r="BM251" s="65"/>
      <c r="BN251" s="65"/>
      <c r="BO251" s="65"/>
      <c r="BP251" s="65"/>
      <c r="BQ251" s="65"/>
      <c r="BR251" s="65"/>
      <c r="BS251" s="65"/>
      <c r="BT251" s="65"/>
      <c r="BU251" s="65"/>
      <c r="BV251" s="65"/>
      <c r="BW251" s="65"/>
      <c r="BX251" s="66"/>
      <c r="BY251" s="64"/>
      <c r="BZ251" s="65"/>
      <c r="CA251" s="65"/>
      <c r="CB251" s="65"/>
      <c r="CC251" s="65"/>
      <c r="CD251" s="65"/>
      <c r="CE251" s="65"/>
      <c r="CF251" s="65"/>
      <c r="CG251" s="65"/>
      <c r="CH251" s="65"/>
      <c r="CI251" s="65"/>
      <c r="CJ251" s="65"/>
      <c r="CK251" s="65"/>
      <c r="CL251" s="65"/>
      <c r="CM251" s="65"/>
      <c r="CN251" s="65"/>
      <c r="CO251" s="65"/>
      <c r="CP251" s="65"/>
      <c r="CQ251" s="65"/>
      <c r="CR251" s="65"/>
      <c r="CS251" s="65"/>
      <c r="CT251" s="65"/>
      <c r="CU251" s="65"/>
      <c r="CV251" s="65"/>
      <c r="CW251" s="65"/>
      <c r="CX251" s="65"/>
      <c r="CY251" s="65"/>
      <c r="CZ251" s="65"/>
      <c r="DA251" s="65"/>
      <c r="DB251" s="65"/>
      <c r="DC251" s="65"/>
      <c r="DD251" s="66"/>
    </row>
    <row r="252" spans="1:108" ht="18.75">
      <c r="A252" s="77" t="s">
        <v>98</v>
      </c>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9"/>
      <c r="BJ252" s="76" t="s">
        <v>171</v>
      </c>
      <c r="BK252" s="76"/>
      <c r="BL252" s="76"/>
      <c r="BM252" s="76"/>
      <c r="BN252" s="76"/>
      <c r="BO252" s="76"/>
      <c r="BP252" s="76"/>
      <c r="BQ252" s="76"/>
      <c r="BR252" s="76"/>
      <c r="BS252" s="76"/>
      <c r="BT252" s="76"/>
      <c r="BU252" s="76"/>
      <c r="BV252" s="76"/>
      <c r="BW252" s="76"/>
      <c r="BX252" s="76"/>
      <c r="BY252" s="76">
        <v>65</v>
      </c>
      <c r="BZ252" s="76"/>
      <c r="CA252" s="76"/>
      <c r="CB252" s="76"/>
      <c r="CC252" s="76"/>
      <c r="CD252" s="76"/>
      <c r="CE252" s="76"/>
      <c r="CF252" s="76"/>
      <c r="CG252" s="76"/>
      <c r="CH252" s="76"/>
      <c r="CI252" s="76"/>
      <c r="CJ252" s="76"/>
      <c r="CK252" s="76"/>
      <c r="CL252" s="76"/>
      <c r="CM252" s="76"/>
      <c r="CN252" s="76"/>
      <c r="CO252" s="76"/>
      <c r="CP252" s="76"/>
      <c r="CQ252" s="76"/>
      <c r="CR252" s="76"/>
      <c r="CS252" s="76"/>
      <c r="CT252" s="76"/>
      <c r="CU252" s="76"/>
      <c r="CV252" s="76"/>
      <c r="CW252" s="76"/>
      <c r="CX252" s="76"/>
      <c r="CY252" s="76"/>
      <c r="CZ252" s="76"/>
      <c r="DA252" s="76"/>
      <c r="DB252" s="76"/>
      <c r="DC252" s="76"/>
      <c r="DD252" s="76"/>
    </row>
    <row r="253" spans="1:108" ht="18.75">
      <c r="A253" s="117" t="s">
        <v>101</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7"/>
      <c r="BC253" s="117"/>
      <c r="BD253" s="117"/>
      <c r="BE253" s="117"/>
      <c r="BF253" s="117"/>
      <c r="BG253" s="117"/>
      <c r="BH253" s="117"/>
      <c r="BI253" s="117"/>
      <c r="BJ253" s="117"/>
      <c r="BK253" s="117"/>
      <c r="BL253" s="117"/>
      <c r="BM253" s="117"/>
      <c r="BN253" s="117"/>
      <c r="BO253" s="117"/>
      <c r="BP253" s="117"/>
      <c r="BQ253" s="117"/>
      <c r="BR253" s="117"/>
      <c r="BS253" s="117"/>
      <c r="BT253" s="117"/>
      <c r="BU253" s="117"/>
      <c r="BV253" s="117"/>
      <c r="BW253" s="117"/>
      <c r="BX253" s="117"/>
      <c r="BY253" s="117"/>
      <c r="BZ253" s="117"/>
      <c r="CA253" s="117"/>
      <c r="CB253" s="117"/>
      <c r="CC253" s="117"/>
      <c r="CD253" s="117"/>
      <c r="CE253" s="117"/>
      <c r="CF253" s="117"/>
      <c r="CG253" s="117"/>
      <c r="CH253" s="117"/>
      <c r="CI253" s="117"/>
      <c r="CJ253" s="117"/>
      <c r="CK253" s="117"/>
      <c r="CL253" s="117"/>
      <c r="CM253" s="117"/>
      <c r="CN253" s="117"/>
      <c r="CO253" s="117"/>
      <c r="CP253" s="117"/>
      <c r="CQ253" s="117"/>
      <c r="CR253" s="117"/>
      <c r="CS253" s="117"/>
      <c r="CT253" s="117"/>
      <c r="CU253" s="117"/>
      <c r="CV253" s="117"/>
      <c r="CW253" s="117"/>
      <c r="CX253" s="117"/>
      <c r="CY253" s="117"/>
      <c r="CZ253" s="117"/>
      <c r="DA253" s="117"/>
      <c r="DB253" s="117"/>
      <c r="DC253" s="117"/>
      <c r="DD253" s="117"/>
    </row>
    <row r="254" spans="1:108" ht="1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row>
    <row r="255" spans="1:108" ht="45" customHeight="1">
      <c r="A255" s="118" t="s">
        <v>1</v>
      </c>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20"/>
      <c r="BJ255" s="118" t="s">
        <v>102</v>
      </c>
      <c r="BK255" s="119"/>
      <c r="BL255" s="119"/>
      <c r="BM255" s="119"/>
      <c r="BN255" s="119"/>
      <c r="BO255" s="119"/>
      <c r="BP255" s="119"/>
      <c r="BQ255" s="119"/>
      <c r="BR255" s="119"/>
      <c r="BS255" s="119"/>
      <c r="BT255" s="119"/>
      <c r="BU255" s="119"/>
      <c r="BV255" s="119"/>
      <c r="BW255" s="119"/>
      <c r="BX255" s="119"/>
      <c r="BY255" s="119"/>
      <c r="BZ255" s="119"/>
      <c r="CA255" s="119"/>
      <c r="CB255" s="119"/>
      <c r="CC255" s="119"/>
      <c r="CD255" s="119"/>
      <c r="CE255" s="119"/>
      <c r="CF255" s="120"/>
      <c r="CG255" s="118" t="s">
        <v>103</v>
      </c>
      <c r="CH255" s="119"/>
      <c r="CI255" s="119"/>
      <c r="CJ255" s="119"/>
      <c r="CK255" s="119"/>
      <c r="CL255" s="119"/>
      <c r="CM255" s="119"/>
      <c r="CN255" s="119"/>
      <c r="CO255" s="119"/>
      <c r="CP255" s="119"/>
      <c r="CQ255" s="119"/>
      <c r="CR255" s="119"/>
      <c r="CS255" s="119"/>
      <c r="CT255" s="119"/>
      <c r="CU255" s="119"/>
      <c r="CV255" s="119"/>
      <c r="CW255" s="119"/>
      <c r="CX255" s="119"/>
      <c r="CY255" s="119"/>
      <c r="CZ255" s="119"/>
      <c r="DA255" s="119"/>
      <c r="DB255" s="119"/>
      <c r="DC255" s="119"/>
      <c r="DD255" s="120"/>
    </row>
    <row r="256" spans="1:108" ht="57.75" customHeight="1">
      <c r="A256" s="35"/>
      <c r="B256" s="68" t="s">
        <v>135</v>
      </c>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9"/>
      <c r="BJ256" s="123">
        <f>157415476.33+94039531.3</f>
        <v>251455007.63</v>
      </c>
      <c r="BK256" s="124"/>
      <c r="BL256" s="124"/>
      <c r="BM256" s="124"/>
      <c r="BN256" s="124"/>
      <c r="BO256" s="124"/>
      <c r="BP256" s="124"/>
      <c r="BQ256" s="124"/>
      <c r="BR256" s="124"/>
      <c r="BS256" s="124"/>
      <c r="BT256" s="124"/>
      <c r="BU256" s="124"/>
      <c r="BV256" s="124"/>
      <c r="BW256" s="124"/>
      <c r="BX256" s="124"/>
      <c r="BY256" s="124"/>
      <c r="BZ256" s="124"/>
      <c r="CA256" s="124"/>
      <c r="CB256" s="124"/>
      <c r="CC256" s="124"/>
      <c r="CD256" s="124"/>
      <c r="CE256" s="124"/>
      <c r="CF256" s="125"/>
      <c r="CG256" s="123">
        <f>157415476.33+94039531.3</f>
        <v>251455007.63</v>
      </c>
      <c r="CH256" s="124"/>
      <c r="CI256" s="124"/>
      <c r="CJ256" s="124"/>
      <c r="CK256" s="124"/>
      <c r="CL256" s="124"/>
      <c r="CM256" s="124"/>
      <c r="CN256" s="124"/>
      <c r="CO256" s="124"/>
      <c r="CP256" s="124"/>
      <c r="CQ256" s="124"/>
      <c r="CR256" s="124"/>
      <c r="CS256" s="124"/>
      <c r="CT256" s="124"/>
      <c r="CU256" s="124"/>
      <c r="CV256" s="124"/>
      <c r="CW256" s="124"/>
      <c r="CX256" s="124"/>
      <c r="CY256" s="124"/>
      <c r="CZ256" s="124"/>
      <c r="DA256" s="124"/>
      <c r="DB256" s="124"/>
      <c r="DC256" s="124"/>
      <c r="DD256" s="125"/>
    </row>
    <row r="257" spans="1:108" ht="60" customHeight="1">
      <c r="A257" s="35"/>
      <c r="B257" s="68" t="s">
        <v>136</v>
      </c>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9"/>
      <c r="BJ257" s="123"/>
      <c r="BK257" s="124"/>
      <c r="BL257" s="124"/>
      <c r="BM257" s="124"/>
      <c r="BN257" s="124"/>
      <c r="BO257" s="124"/>
      <c r="BP257" s="124"/>
      <c r="BQ257" s="124"/>
      <c r="BR257" s="124"/>
      <c r="BS257" s="124"/>
      <c r="BT257" s="124"/>
      <c r="BU257" s="124"/>
      <c r="BV257" s="124"/>
      <c r="BW257" s="124"/>
      <c r="BX257" s="124"/>
      <c r="BY257" s="124"/>
      <c r="BZ257" s="124"/>
      <c r="CA257" s="124"/>
      <c r="CB257" s="124"/>
      <c r="CC257" s="124"/>
      <c r="CD257" s="124"/>
      <c r="CE257" s="124"/>
      <c r="CF257" s="125"/>
      <c r="CG257" s="123"/>
      <c r="CH257" s="124"/>
      <c r="CI257" s="124"/>
      <c r="CJ257" s="124"/>
      <c r="CK257" s="124"/>
      <c r="CL257" s="124"/>
      <c r="CM257" s="124"/>
      <c r="CN257" s="124"/>
      <c r="CO257" s="124"/>
      <c r="CP257" s="124"/>
      <c r="CQ257" s="124"/>
      <c r="CR257" s="124"/>
      <c r="CS257" s="124"/>
      <c r="CT257" s="124"/>
      <c r="CU257" s="124"/>
      <c r="CV257" s="124"/>
      <c r="CW257" s="124"/>
      <c r="CX257" s="124"/>
      <c r="CY257" s="124"/>
      <c r="CZ257" s="124"/>
      <c r="DA257" s="124"/>
      <c r="DB257" s="124"/>
      <c r="DC257" s="124"/>
      <c r="DD257" s="125"/>
    </row>
    <row r="258" spans="1:108" ht="60" customHeight="1">
      <c r="A258" s="35"/>
      <c r="B258" s="68" t="s">
        <v>137</v>
      </c>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9"/>
      <c r="BJ258" s="123"/>
      <c r="BK258" s="124"/>
      <c r="BL258" s="124"/>
      <c r="BM258" s="124"/>
      <c r="BN258" s="124"/>
      <c r="BO258" s="124"/>
      <c r="BP258" s="124"/>
      <c r="BQ258" s="124"/>
      <c r="BR258" s="124"/>
      <c r="BS258" s="124"/>
      <c r="BT258" s="124"/>
      <c r="BU258" s="124"/>
      <c r="BV258" s="124"/>
      <c r="BW258" s="124"/>
      <c r="BX258" s="124"/>
      <c r="BY258" s="124"/>
      <c r="BZ258" s="124"/>
      <c r="CA258" s="124"/>
      <c r="CB258" s="124"/>
      <c r="CC258" s="124"/>
      <c r="CD258" s="124"/>
      <c r="CE258" s="124"/>
      <c r="CF258" s="125"/>
      <c r="CG258" s="123"/>
      <c r="CH258" s="124"/>
      <c r="CI258" s="124"/>
      <c r="CJ258" s="124"/>
      <c r="CK258" s="124"/>
      <c r="CL258" s="124"/>
      <c r="CM258" s="124"/>
      <c r="CN258" s="124"/>
      <c r="CO258" s="124"/>
      <c r="CP258" s="124"/>
      <c r="CQ258" s="124"/>
      <c r="CR258" s="124"/>
      <c r="CS258" s="124"/>
      <c r="CT258" s="124"/>
      <c r="CU258" s="124"/>
      <c r="CV258" s="124"/>
      <c r="CW258" s="124"/>
      <c r="CX258" s="124"/>
      <c r="CY258" s="124"/>
      <c r="CZ258" s="124"/>
      <c r="DA258" s="124"/>
      <c r="DB258" s="124"/>
      <c r="DC258" s="124"/>
      <c r="DD258" s="125"/>
    </row>
    <row r="259" spans="1:108" ht="49.5" customHeight="1">
      <c r="A259" s="35"/>
      <c r="B259" s="68" t="s">
        <v>138</v>
      </c>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9"/>
      <c r="BJ259" s="123">
        <v>58543926.86</v>
      </c>
      <c r="BK259" s="124"/>
      <c r="BL259" s="124"/>
      <c r="BM259" s="124"/>
      <c r="BN259" s="124"/>
      <c r="BO259" s="124"/>
      <c r="BP259" s="124"/>
      <c r="BQ259" s="124"/>
      <c r="BR259" s="124"/>
      <c r="BS259" s="124"/>
      <c r="BT259" s="124"/>
      <c r="BU259" s="124"/>
      <c r="BV259" s="124"/>
      <c r="BW259" s="124"/>
      <c r="BX259" s="124"/>
      <c r="BY259" s="124"/>
      <c r="BZ259" s="124"/>
      <c r="CA259" s="124"/>
      <c r="CB259" s="124"/>
      <c r="CC259" s="124"/>
      <c r="CD259" s="124"/>
      <c r="CE259" s="124"/>
      <c r="CF259" s="125"/>
      <c r="CG259" s="123">
        <v>58721207.21</v>
      </c>
      <c r="CH259" s="124"/>
      <c r="CI259" s="124"/>
      <c r="CJ259" s="124"/>
      <c r="CK259" s="124"/>
      <c r="CL259" s="124"/>
      <c r="CM259" s="124"/>
      <c r="CN259" s="124"/>
      <c r="CO259" s="124"/>
      <c r="CP259" s="124"/>
      <c r="CQ259" s="124"/>
      <c r="CR259" s="124"/>
      <c r="CS259" s="124"/>
      <c r="CT259" s="124"/>
      <c r="CU259" s="124"/>
      <c r="CV259" s="124"/>
      <c r="CW259" s="124"/>
      <c r="CX259" s="124"/>
      <c r="CY259" s="124"/>
      <c r="CZ259" s="124"/>
      <c r="DA259" s="124"/>
      <c r="DB259" s="124"/>
      <c r="DC259" s="124"/>
      <c r="DD259" s="125"/>
    </row>
    <row r="260" spans="1:108" ht="57" customHeight="1">
      <c r="A260" s="35"/>
      <c r="B260" s="68" t="s">
        <v>114</v>
      </c>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c r="BG260" s="68"/>
      <c r="BH260" s="68"/>
      <c r="BI260" s="69"/>
      <c r="BJ260" s="123"/>
      <c r="BK260" s="124"/>
      <c r="BL260" s="124"/>
      <c r="BM260" s="124"/>
      <c r="BN260" s="124"/>
      <c r="BO260" s="124"/>
      <c r="BP260" s="124"/>
      <c r="BQ260" s="124"/>
      <c r="BR260" s="124"/>
      <c r="BS260" s="124"/>
      <c r="BT260" s="124"/>
      <c r="BU260" s="124"/>
      <c r="BV260" s="124"/>
      <c r="BW260" s="124"/>
      <c r="BX260" s="124"/>
      <c r="BY260" s="124"/>
      <c r="BZ260" s="124"/>
      <c r="CA260" s="124"/>
      <c r="CB260" s="124"/>
      <c r="CC260" s="124"/>
      <c r="CD260" s="124"/>
      <c r="CE260" s="124"/>
      <c r="CF260" s="125"/>
      <c r="CG260" s="123"/>
      <c r="CH260" s="124"/>
      <c r="CI260" s="124"/>
      <c r="CJ260" s="124"/>
      <c r="CK260" s="124"/>
      <c r="CL260" s="124"/>
      <c r="CM260" s="124"/>
      <c r="CN260" s="124"/>
      <c r="CO260" s="124"/>
      <c r="CP260" s="124"/>
      <c r="CQ260" s="124"/>
      <c r="CR260" s="124"/>
      <c r="CS260" s="124"/>
      <c r="CT260" s="124"/>
      <c r="CU260" s="124"/>
      <c r="CV260" s="124"/>
      <c r="CW260" s="124"/>
      <c r="CX260" s="124"/>
      <c r="CY260" s="124"/>
      <c r="CZ260" s="124"/>
      <c r="DA260" s="124"/>
      <c r="DB260" s="124"/>
      <c r="DC260" s="124"/>
      <c r="DD260" s="125"/>
    </row>
    <row r="261" spans="1:108" ht="60" customHeight="1">
      <c r="A261" s="35"/>
      <c r="B261" s="68" t="s">
        <v>139</v>
      </c>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c r="BG261" s="68"/>
      <c r="BH261" s="68"/>
      <c r="BI261" s="69"/>
      <c r="BJ261" s="123"/>
      <c r="BK261" s="124"/>
      <c r="BL261" s="124"/>
      <c r="BM261" s="124"/>
      <c r="BN261" s="124"/>
      <c r="BO261" s="124"/>
      <c r="BP261" s="124"/>
      <c r="BQ261" s="124"/>
      <c r="BR261" s="124"/>
      <c r="BS261" s="124"/>
      <c r="BT261" s="124"/>
      <c r="BU261" s="124"/>
      <c r="BV261" s="124"/>
      <c r="BW261" s="124"/>
      <c r="BX261" s="124"/>
      <c r="BY261" s="124"/>
      <c r="BZ261" s="124"/>
      <c r="CA261" s="124"/>
      <c r="CB261" s="124"/>
      <c r="CC261" s="124"/>
      <c r="CD261" s="124"/>
      <c r="CE261" s="124"/>
      <c r="CF261" s="125"/>
      <c r="CG261" s="123"/>
      <c r="CH261" s="124"/>
      <c r="CI261" s="124"/>
      <c r="CJ261" s="124"/>
      <c r="CK261" s="124"/>
      <c r="CL261" s="124"/>
      <c r="CM261" s="124"/>
      <c r="CN261" s="124"/>
      <c r="CO261" s="124"/>
      <c r="CP261" s="124"/>
      <c r="CQ261" s="124"/>
      <c r="CR261" s="124"/>
      <c r="CS261" s="124"/>
      <c r="CT261" s="124"/>
      <c r="CU261" s="124"/>
      <c r="CV261" s="124"/>
      <c r="CW261" s="124"/>
      <c r="CX261" s="124"/>
      <c r="CY261" s="124"/>
      <c r="CZ261" s="124"/>
      <c r="DA261" s="124"/>
      <c r="DB261" s="124"/>
      <c r="DC261" s="124"/>
      <c r="DD261" s="125"/>
    </row>
    <row r="262" spans="1:108" ht="48.75" customHeight="1">
      <c r="A262" s="35"/>
      <c r="B262" s="105" t="s">
        <v>178</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105"/>
      <c r="AM262" s="105"/>
      <c r="AN262" s="105"/>
      <c r="AO262" s="105"/>
      <c r="AP262" s="105"/>
      <c r="AQ262" s="105"/>
      <c r="AR262" s="105"/>
      <c r="AS262" s="105"/>
      <c r="AT262" s="105"/>
      <c r="AU262" s="105"/>
      <c r="AV262" s="105"/>
      <c r="AW262" s="105"/>
      <c r="AX262" s="105"/>
      <c r="AY262" s="105"/>
      <c r="AZ262" s="105"/>
      <c r="BA262" s="105"/>
      <c r="BB262" s="105"/>
      <c r="BC262" s="105"/>
      <c r="BD262" s="105"/>
      <c r="BE262" s="105"/>
      <c r="BF262" s="105"/>
      <c r="BG262" s="105"/>
      <c r="BH262" s="105"/>
      <c r="BI262" s="106"/>
      <c r="BJ262" s="123">
        <v>42076.4</v>
      </c>
      <c r="BK262" s="124"/>
      <c r="BL262" s="124"/>
      <c r="BM262" s="124"/>
      <c r="BN262" s="124"/>
      <c r="BO262" s="124"/>
      <c r="BP262" s="124"/>
      <c r="BQ262" s="124"/>
      <c r="BR262" s="124"/>
      <c r="BS262" s="124"/>
      <c r="BT262" s="124"/>
      <c r="BU262" s="124"/>
      <c r="BV262" s="124"/>
      <c r="BW262" s="124"/>
      <c r="BX262" s="124"/>
      <c r="BY262" s="124"/>
      <c r="BZ262" s="124"/>
      <c r="CA262" s="124"/>
      <c r="CB262" s="124"/>
      <c r="CC262" s="124"/>
      <c r="CD262" s="124"/>
      <c r="CE262" s="124"/>
      <c r="CF262" s="125"/>
      <c r="CG262" s="123">
        <v>42076.4</v>
      </c>
      <c r="CH262" s="124"/>
      <c r="CI262" s="124"/>
      <c r="CJ262" s="124"/>
      <c r="CK262" s="124"/>
      <c r="CL262" s="124"/>
      <c r="CM262" s="124"/>
      <c r="CN262" s="124"/>
      <c r="CO262" s="124"/>
      <c r="CP262" s="124"/>
      <c r="CQ262" s="124"/>
      <c r="CR262" s="124"/>
      <c r="CS262" s="124"/>
      <c r="CT262" s="124"/>
      <c r="CU262" s="124"/>
      <c r="CV262" s="124"/>
      <c r="CW262" s="124"/>
      <c r="CX262" s="124"/>
      <c r="CY262" s="124"/>
      <c r="CZ262" s="124"/>
      <c r="DA262" s="124"/>
      <c r="DB262" s="124"/>
      <c r="DC262" s="124"/>
      <c r="DD262" s="125"/>
    </row>
    <row r="263" spans="1:108" ht="47.25" customHeight="1">
      <c r="A263" s="35"/>
      <c r="B263" s="170" t="s">
        <v>179</v>
      </c>
      <c r="C263" s="170"/>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c r="AY263" s="170"/>
      <c r="AZ263" s="170"/>
      <c r="BA263" s="170"/>
      <c r="BB263" s="170"/>
      <c r="BC263" s="170"/>
      <c r="BD263" s="170"/>
      <c r="BE263" s="170"/>
      <c r="BF263" s="170"/>
      <c r="BG263" s="170"/>
      <c r="BH263" s="170"/>
      <c r="BI263" s="171"/>
      <c r="BJ263" s="123"/>
      <c r="BK263" s="124"/>
      <c r="BL263" s="124"/>
      <c r="BM263" s="124"/>
      <c r="BN263" s="124"/>
      <c r="BO263" s="124"/>
      <c r="BP263" s="124"/>
      <c r="BQ263" s="124"/>
      <c r="BR263" s="124"/>
      <c r="BS263" s="124"/>
      <c r="BT263" s="124"/>
      <c r="BU263" s="124"/>
      <c r="BV263" s="124"/>
      <c r="BW263" s="124"/>
      <c r="BX263" s="124"/>
      <c r="BY263" s="124"/>
      <c r="BZ263" s="124"/>
      <c r="CA263" s="124"/>
      <c r="CB263" s="124"/>
      <c r="CC263" s="124"/>
      <c r="CD263" s="124"/>
      <c r="CE263" s="124"/>
      <c r="CF263" s="125"/>
      <c r="CG263" s="123"/>
      <c r="CH263" s="124"/>
      <c r="CI263" s="124"/>
      <c r="CJ263" s="124"/>
      <c r="CK263" s="124"/>
      <c r="CL263" s="124"/>
      <c r="CM263" s="124"/>
      <c r="CN263" s="124"/>
      <c r="CO263" s="124"/>
      <c r="CP263" s="124"/>
      <c r="CQ263" s="124"/>
      <c r="CR263" s="124"/>
      <c r="CS263" s="124"/>
      <c r="CT263" s="124"/>
      <c r="CU263" s="124"/>
      <c r="CV263" s="124"/>
      <c r="CW263" s="124"/>
      <c r="CX263" s="124"/>
      <c r="CY263" s="124"/>
      <c r="CZ263" s="124"/>
      <c r="DA263" s="124"/>
      <c r="DB263" s="124"/>
      <c r="DC263" s="124"/>
      <c r="DD263" s="125"/>
    </row>
    <row r="264" spans="1:108" ht="45.75" customHeight="1">
      <c r="A264" s="35"/>
      <c r="B264" s="68" t="s">
        <v>180</v>
      </c>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9"/>
      <c r="BJ264" s="123"/>
      <c r="BK264" s="124"/>
      <c r="BL264" s="124"/>
      <c r="BM264" s="124"/>
      <c r="BN264" s="124"/>
      <c r="BO264" s="124"/>
      <c r="BP264" s="124"/>
      <c r="BQ264" s="124"/>
      <c r="BR264" s="124"/>
      <c r="BS264" s="124"/>
      <c r="BT264" s="124"/>
      <c r="BU264" s="124"/>
      <c r="BV264" s="124"/>
      <c r="BW264" s="124"/>
      <c r="BX264" s="124"/>
      <c r="BY264" s="124"/>
      <c r="BZ264" s="124"/>
      <c r="CA264" s="124"/>
      <c r="CB264" s="124"/>
      <c r="CC264" s="124"/>
      <c r="CD264" s="124"/>
      <c r="CE264" s="124"/>
      <c r="CF264" s="125"/>
      <c r="CG264" s="123"/>
      <c r="CH264" s="124"/>
      <c r="CI264" s="124"/>
      <c r="CJ264" s="124"/>
      <c r="CK264" s="124"/>
      <c r="CL264" s="124"/>
      <c r="CM264" s="124"/>
      <c r="CN264" s="124"/>
      <c r="CO264" s="124"/>
      <c r="CP264" s="124"/>
      <c r="CQ264" s="124"/>
      <c r="CR264" s="124"/>
      <c r="CS264" s="124"/>
      <c r="CT264" s="124"/>
      <c r="CU264" s="124"/>
      <c r="CV264" s="124"/>
      <c r="CW264" s="124"/>
      <c r="CX264" s="124"/>
      <c r="CY264" s="124"/>
      <c r="CZ264" s="124"/>
      <c r="DA264" s="124"/>
      <c r="DB264" s="124"/>
      <c r="DC264" s="124"/>
      <c r="DD264" s="125"/>
    </row>
    <row r="265" spans="1:108" ht="45" customHeight="1">
      <c r="A265" s="35"/>
      <c r="B265" s="68" t="s">
        <v>140</v>
      </c>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9"/>
      <c r="BJ265" s="197">
        <v>2</v>
      </c>
      <c r="BK265" s="198"/>
      <c r="BL265" s="198"/>
      <c r="BM265" s="198"/>
      <c r="BN265" s="198"/>
      <c r="BO265" s="198"/>
      <c r="BP265" s="198"/>
      <c r="BQ265" s="198"/>
      <c r="BR265" s="198"/>
      <c r="BS265" s="198"/>
      <c r="BT265" s="198"/>
      <c r="BU265" s="198"/>
      <c r="BV265" s="198"/>
      <c r="BW265" s="198"/>
      <c r="BX265" s="198"/>
      <c r="BY265" s="198"/>
      <c r="BZ265" s="198"/>
      <c r="CA265" s="198"/>
      <c r="CB265" s="198"/>
      <c r="CC265" s="198"/>
      <c r="CD265" s="198"/>
      <c r="CE265" s="198"/>
      <c r="CF265" s="199"/>
      <c r="CG265" s="197">
        <v>2</v>
      </c>
      <c r="CH265" s="198"/>
      <c r="CI265" s="198"/>
      <c r="CJ265" s="198"/>
      <c r="CK265" s="198"/>
      <c r="CL265" s="198"/>
      <c r="CM265" s="198"/>
      <c r="CN265" s="198"/>
      <c r="CO265" s="198"/>
      <c r="CP265" s="198"/>
      <c r="CQ265" s="198"/>
      <c r="CR265" s="198"/>
      <c r="CS265" s="198"/>
      <c r="CT265" s="198"/>
      <c r="CU265" s="198"/>
      <c r="CV265" s="198"/>
      <c r="CW265" s="198"/>
      <c r="CX265" s="198"/>
      <c r="CY265" s="198"/>
      <c r="CZ265" s="198"/>
      <c r="DA265" s="198"/>
      <c r="DB265" s="198"/>
      <c r="DC265" s="198"/>
      <c r="DD265" s="199"/>
    </row>
    <row r="266" spans="1:108" ht="18.7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row>
    <row r="267" spans="1:108" ht="15" customHeight="1">
      <c r="A267" s="6" t="s">
        <v>50</v>
      </c>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row>
    <row r="268" spans="1:108" ht="1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row>
    <row r="269" spans="1:108" ht="15" customHeight="1">
      <c r="A269" s="118" t="s">
        <v>1</v>
      </c>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20"/>
      <c r="BZ269" s="118" t="s">
        <v>104</v>
      </c>
      <c r="CA269" s="119"/>
      <c r="CB269" s="119"/>
      <c r="CC269" s="119"/>
      <c r="CD269" s="119"/>
      <c r="CE269" s="119"/>
      <c r="CF269" s="119"/>
      <c r="CG269" s="119"/>
      <c r="CH269" s="119"/>
      <c r="CI269" s="119"/>
      <c r="CJ269" s="119"/>
      <c r="CK269" s="119"/>
      <c r="CL269" s="119"/>
      <c r="CM269" s="119"/>
      <c r="CN269" s="119"/>
      <c r="CO269" s="119"/>
      <c r="CP269" s="119"/>
      <c r="CQ269" s="119"/>
      <c r="CR269" s="119"/>
      <c r="CS269" s="119"/>
      <c r="CT269" s="119"/>
      <c r="CU269" s="119"/>
      <c r="CV269" s="119"/>
      <c r="CW269" s="119"/>
      <c r="CX269" s="119"/>
      <c r="CY269" s="119"/>
      <c r="CZ269" s="119"/>
      <c r="DA269" s="119"/>
      <c r="DB269" s="119"/>
      <c r="DC269" s="119"/>
      <c r="DD269" s="120"/>
    </row>
    <row r="270" spans="1:108" ht="43.5" customHeight="1">
      <c r="A270" s="35"/>
      <c r="B270" s="68" t="s">
        <v>141</v>
      </c>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8"/>
      <c r="BU270" s="68"/>
      <c r="BV270" s="68"/>
      <c r="BW270" s="68"/>
      <c r="BX270" s="68"/>
      <c r="BY270" s="69"/>
      <c r="BZ270" s="123"/>
      <c r="CA270" s="124"/>
      <c r="CB270" s="124"/>
      <c r="CC270" s="124"/>
      <c r="CD270" s="124"/>
      <c r="CE270" s="124"/>
      <c r="CF270" s="124"/>
      <c r="CG270" s="124"/>
      <c r="CH270" s="124"/>
      <c r="CI270" s="124"/>
      <c r="CJ270" s="124"/>
      <c r="CK270" s="124"/>
      <c r="CL270" s="124"/>
      <c r="CM270" s="124"/>
      <c r="CN270" s="124"/>
      <c r="CO270" s="124"/>
      <c r="CP270" s="124"/>
      <c r="CQ270" s="124"/>
      <c r="CR270" s="124"/>
      <c r="CS270" s="124"/>
      <c r="CT270" s="124"/>
      <c r="CU270" s="124"/>
      <c r="CV270" s="124"/>
      <c r="CW270" s="124"/>
      <c r="CX270" s="124"/>
      <c r="CY270" s="124"/>
      <c r="CZ270" s="124"/>
      <c r="DA270" s="124"/>
      <c r="DB270" s="124"/>
      <c r="DC270" s="124"/>
      <c r="DD270" s="125"/>
    </row>
    <row r="271" spans="1:108" ht="60.75" customHeight="1">
      <c r="A271" s="35"/>
      <c r="B271" s="170" t="s">
        <v>142</v>
      </c>
      <c r="C271" s="170"/>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c r="AY271" s="170"/>
      <c r="AZ271" s="170"/>
      <c r="BA271" s="170"/>
      <c r="BB271" s="170"/>
      <c r="BC271" s="170"/>
      <c r="BD271" s="170"/>
      <c r="BE271" s="170"/>
      <c r="BF271" s="170"/>
      <c r="BG271" s="170"/>
      <c r="BH271" s="170"/>
      <c r="BI271" s="170"/>
      <c r="BJ271" s="170"/>
      <c r="BK271" s="170"/>
      <c r="BL271" s="170"/>
      <c r="BM271" s="170"/>
      <c r="BN271" s="170"/>
      <c r="BO271" s="170"/>
      <c r="BP271" s="170"/>
      <c r="BQ271" s="170"/>
      <c r="BR271" s="170"/>
      <c r="BS271" s="170"/>
      <c r="BT271" s="170"/>
      <c r="BU271" s="170"/>
      <c r="BV271" s="170"/>
      <c r="BW271" s="170"/>
      <c r="BX271" s="170"/>
      <c r="BY271" s="171"/>
      <c r="BZ271" s="172"/>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c r="CU271" s="173"/>
      <c r="CV271" s="173"/>
      <c r="CW271" s="173"/>
      <c r="CX271" s="173"/>
      <c r="CY271" s="173"/>
      <c r="CZ271" s="173"/>
      <c r="DA271" s="173"/>
      <c r="DB271" s="173"/>
      <c r="DC271" s="173"/>
      <c r="DD271" s="174"/>
    </row>
    <row r="272" spans="1:108" ht="60" customHeight="1">
      <c r="A272" s="35"/>
      <c r="B272" s="68" t="s">
        <v>143</v>
      </c>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c r="BG272" s="68"/>
      <c r="BH272" s="68"/>
      <c r="BI272" s="68"/>
      <c r="BJ272" s="68"/>
      <c r="BK272" s="68"/>
      <c r="BL272" s="68"/>
      <c r="BM272" s="68"/>
      <c r="BN272" s="68"/>
      <c r="BO272" s="68"/>
      <c r="BP272" s="68"/>
      <c r="BQ272" s="68"/>
      <c r="BR272" s="68"/>
      <c r="BS272" s="68"/>
      <c r="BT272" s="68"/>
      <c r="BU272" s="68"/>
      <c r="BV272" s="68"/>
      <c r="BW272" s="68"/>
      <c r="BX272" s="68"/>
      <c r="BY272" s="69"/>
      <c r="BZ272" s="123"/>
      <c r="CA272" s="124"/>
      <c r="CB272" s="124"/>
      <c r="CC272" s="124"/>
      <c r="CD272" s="124"/>
      <c r="CE272" s="124"/>
      <c r="CF272" s="124"/>
      <c r="CG272" s="124"/>
      <c r="CH272" s="124"/>
      <c r="CI272" s="124"/>
      <c r="CJ272" s="124"/>
      <c r="CK272" s="124"/>
      <c r="CL272" s="124"/>
      <c r="CM272" s="124"/>
      <c r="CN272" s="124"/>
      <c r="CO272" s="124"/>
      <c r="CP272" s="124"/>
      <c r="CQ272" s="124"/>
      <c r="CR272" s="124"/>
      <c r="CS272" s="124"/>
      <c r="CT272" s="124"/>
      <c r="CU272" s="124"/>
      <c r="CV272" s="124"/>
      <c r="CW272" s="124"/>
      <c r="CX272" s="124"/>
      <c r="CY272" s="124"/>
      <c r="CZ272" s="124"/>
      <c r="DA272" s="124"/>
      <c r="DB272" s="124"/>
      <c r="DC272" s="124"/>
      <c r="DD272" s="125"/>
    </row>
    <row r="273" spans="1:108" ht="45" customHeight="1">
      <c r="A273" s="35"/>
      <c r="B273" s="68" t="s">
        <v>144</v>
      </c>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c r="BQ273" s="68"/>
      <c r="BR273" s="68"/>
      <c r="BS273" s="68"/>
      <c r="BT273" s="68"/>
      <c r="BU273" s="68"/>
      <c r="BV273" s="68"/>
      <c r="BW273" s="68"/>
      <c r="BX273" s="68"/>
      <c r="BY273" s="69"/>
      <c r="BZ273" s="123">
        <v>56279341.01</v>
      </c>
      <c r="CA273" s="124"/>
      <c r="CB273" s="124"/>
      <c r="CC273" s="124"/>
      <c r="CD273" s="124"/>
      <c r="CE273" s="124"/>
      <c r="CF273" s="124"/>
      <c r="CG273" s="124"/>
      <c r="CH273" s="124"/>
      <c r="CI273" s="124"/>
      <c r="CJ273" s="124"/>
      <c r="CK273" s="124"/>
      <c r="CL273" s="124"/>
      <c r="CM273" s="124"/>
      <c r="CN273" s="124"/>
      <c r="CO273" s="124"/>
      <c r="CP273" s="124"/>
      <c r="CQ273" s="124"/>
      <c r="CR273" s="124"/>
      <c r="CS273" s="124"/>
      <c r="CT273" s="124"/>
      <c r="CU273" s="124"/>
      <c r="CV273" s="124"/>
      <c r="CW273" s="124"/>
      <c r="CX273" s="124"/>
      <c r="CY273" s="124"/>
      <c r="CZ273" s="124"/>
      <c r="DA273" s="124"/>
      <c r="DB273" s="124"/>
      <c r="DC273" s="124"/>
      <c r="DD273" s="125"/>
    </row>
    <row r="274" spans="1:108" ht="1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row>
    <row r="275" spans="1:108" s="1" customFormat="1" ht="18.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6"/>
      <c r="BS275" s="6"/>
      <c r="BT275" s="6"/>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row>
    <row r="276" spans="1:108" ht="18.75">
      <c r="A276" s="6" t="s">
        <v>105</v>
      </c>
      <c r="B276" s="6"/>
      <c r="C276" s="6"/>
      <c r="D276" s="6"/>
      <c r="E276" s="6"/>
      <c r="F276" s="6"/>
      <c r="G276" s="6"/>
      <c r="H276" s="6"/>
      <c r="I276" s="6"/>
      <c r="J276" s="6"/>
      <c r="K276" s="6"/>
      <c r="L276" s="6"/>
      <c r="M276" s="6"/>
      <c r="N276" s="6"/>
      <c r="O276" s="6"/>
      <c r="P276" s="46"/>
      <c r="Q276" s="46"/>
      <c r="R276" s="46"/>
      <c r="S276" s="46"/>
      <c r="T276" s="46"/>
      <c r="U276" s="46"/>
      <c r="V276" s="46"/>
      <c r="W276" s="46"/>
      <c r="X276" s="46"/>
      <c r="Y276" s="46" t="s">
        <v>226</v>
      </c>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t="s">
        <v>227</v>
      </c>
      <c r="BJ276" s="46"/>
      <c r="BK276" s="46"/>
      <c r="BL276" s="46"/>
      <c r="BM276" s="46"/>
      <c r="BN276" s="46"/>
      <c r="BO276" s="46"/>
      <c r="BP276" s="46"/>
      <c r="BQ276" s="46"/>
      <c r="BR276" s="46"/>
      <c r="BS276" s="46"/>
      <c r="BT276" s="46"/>
      <c r="BU276" s="46"/>
      <c r="BV276" s="46"/>
      <c r="BW276" s="46"/>
      <c r="BX276" s="46"/>
      <c r="BY276" s="46"/>
      <c r="BZ276" s="46"/>
      <c r="CA276" s="46"/>
      <c r="CB276" s="46"/>
      <c r="CC276" s="46"/>
      <c r="CD276" s="46"/>
      <c r="CE276" s="46"/>
      <c r="CF276" s="46"/>
      <c r="CG276" s="6"/>
      <c r="CH276" s="6"/>
      <c r="CI276" s="6"/>
      <c r="CJ276" s="157"/>
      <c r="CK276" s="157"/>
      <c r="CL276" s="157"/>
      <c r="CM276" s="157"/>
      <c r="CN276" s="157"/>
      <c r="CO276" s="157"/>
      <c r="CP276" s="157"/>
      <c r="CQ276" s="157"/>
      <c r="CR276" s="157"/>
      <c r="CS276" s="157"/>
      <c r="CT276" s="157"/>
      <c r="CU276" s="157"/>
      <c r="CV276" s="157"/>
      <c r="CW276" s="157"/>
      <c r="CX276" s="157"/>
      <c r="CY276" s="157"/>
      <c r="CZ276" s="157"/>
      <c r="DA276" s="157"/>
      <c r="DB276" s="157"/>
      <c r="DC276" s="157"/>
      <c r="DD276" s="157"/>
    </row>
    <row r="277" spans="1:108" s="1" customFormat="1" ht="18.75">
      <c r="A277" s="6"/>
      <c r="B277" s="6"/>
      <c r="C277" s="6"/>
      <c r="D277" s="6"/>
      <c r="E277" s="6"/>
      <c r="F277" s="6"/>
      <c r="G277" s="6"/>
      <c r="H277" s="6"/>
      <c r="I277" s="6"/>
      <c r="J277" s="6"/>
      <c r="K277" s="6"/>
      <c r="L277" s="6"/>
      <c r="M277" s="6"/>
      <c r="N277" s="6"/>
      <c r="O277" s="6"/>
      <c r="P277" s="191" t="s">
        <v>107</v>
      </c>
      <c r="Q277" s="191"/>
      <c r="R277" s="191"/>
      <c r="S277" s="191"/>
      <c r="T277" s="191"/>
      <c r="U277" s="191"/>
      <c r="V277" s="191"/>
      <c r="W277" s="191"/>
      <c r="X277" s="191"/>
      <c r="Y277" s="191"/>
      <c r="Z277" s="191"/>
      <c r="AA277" s="191"/>
      <c r="AB277" s="191"/>
      <c r="AC277" s="191"/>
      <c r="AD277" s="191"/>
      <c r="AE277" s="191"/>
      <c r="AF277" s="191"/>
      <c r="AG277" s="191"/>
      <c r="AH277" s="191"/>
      <c r="AI277" s="191"/>
      <c r="AJ277" s="191"/>
      <c r="AK277" s="191"/>
      <c r="AL277" s="191"/>
      <c r="AM277" s="191"/>
      <c r="AN277" s="191"/>
      <c r="AO277" s="191"/>
      <c r="AP277" s="191"/>
      <c r="AQ277" s="191"/>
      <c r="AR277" s="191"/>
      <c r="AS277" s="191"/>
      <c r="AT277" s="191"/>
      <c r="AU277" s="191"/>
      <c r="AV277" s="191"/>
      <c r="AW277" s="191"/>
      <c r="AX277" s="191"/>
      <c r="AY277" s="191"/>
      <c r="AZ277" s="191"/>
      <c r="BA277" s="191"/>
      <c r="BB277" s="191"/>
      <c r="BC277" s="191"/>
      <c r="BD277" s="191"/>
      <c r="BE277" s="191"/>
      <c r="BF277" s="191"/>
      <c r="BG277" s="191"/>
      <c r="BH277" s="191"/>
      <c r="BI277" s="191"/>
      <c r="BJ277" s="191"/>
      <c r="BK277" s="191"/>
      <c r="BL277" s="191"/>
      <c r="BM277" s="191"/>
      <c r="BN277" s="191"/>
      <c r="BO277" s="191"/>
      <c r="BP277" s="191"/>
      <c r="BQ277" s="191"/>
      <c r="BR277" s="191"/>
      <c r="BS277" s="191"/>
      <c r="BT277" s="191"/>
      <c r="BU277" s="191"/>
      <c r="BV277" s="191"/>
      <c r="BW277" s="191"/>
      <c r="BX277" s="191"/>
      <c r="BY277" s="191"/>
      <c r="BZ277" s="191"/>
      <c r="CA277" s="191"/>
      <c r="CB277" s="191"/>
      <c r="CC277" s="191"/>
      <c r="CD277" s="191"/>
      <c r="CE277" s="191"/>
      <c r="CF277" s="191"/>
      <c r="CG277" s="6"/>
      <c r="CH277" s="6"/>
      <c r="CI277" s="6"/>
      <c r="CJ277" s="191" t="s">
        <v>106</v>
      </c>
      <c r="CK277" s="191"/>
      <c r="CL277" s="191"/>
      <c r="CM277" s="191"/>
      <c r="CN277" s="191"/>
      <c r="CO277" s="191"/>
      <c r="CP277" s="191"/>
      <c r="CQ277" s="191"/>
      <c r="CR277" s="191"/>
      <c r="CS277" s="191"/>
      <c r="CT277" s="191"/>
      <c r="CU277" s="191"/>
      <c r="CV277" s="191"/>
      <c r="CW277" s="191"/>
      <c r="CX277" s="191"/>
      <c r="CY277" s="191"/>
      <c r="CZ277" s="191"/>
      <c r="DA277" s="191"/>
      <c r="DB277" s="191"/>
      <c r="DC277" s="191"/>
      <c r="DD277" s="191"/>
    </row>
    <row r="278" ht="3" customHeight="1"/>
  </sheetData>
  <sheetProtection/>
  <mergeCells count="798">
    <mergeCell ref="AM126:AW126"/>
    <mergeCell ref="AX126:BI126"/>
    <mergeCell ref="BV126:CF126"/>
    <mergeCell ref="CG126:CR126"/>
    <mergeCell ref="B119:Y119"/>
    <mergeCell ref="Z119:AL119"/>
    <mergeCell ref="AM119:AW119"/>
    <mergeCell ref="AX119:BI119"/>
    <mergeCell ref="BV119:CF119"/>
    <mergeCell ref="CG119:CR119"/>
    <mergeCell ref="B272:BY272"/>
    <mergeCell ref="BZ272:DD272"/>
    <mergeCell ref="B273:BY273"/>
    <mergeCell ref="BZ273:DD273"/>
    <mergeCell ref="CJ276:DD276"/>
    <mergeCell ref="P277:CF277"/>
    <mergeCell ref="CJ277:DD277"/>
    <mergeCell ref="A269:BY269"/>
    <mergeCell ref="BZ269:DD269"/>
    <mergeCell ref="B270:BY270"/>
    <mergeCell ref="BZ270:DD270"/>
    <mergeCell ref="B271:BY271"/>
    <mergeCell ref="BZ271:DD271"/>
    <mergeCell ref="B264:BI264"/>
    <mergeCell ref="BJ264:CF264"/>
    <mergeCell ref="CG264:DD264"/>
    <mergeCell ref="B265:BI265"/>
    <mergeCell ref="BJ265:CF265"/>
    <mergeCell ref="CG265:DD265"/>
    <mergeCell ref="B262:BI262"/>
    <mergeCell ref="BJ262:CF262"/>
    <mergeCell ref="CG262:DD262"/>
    <mergeCell ref="B263:BI263"/>
    <mergeCell ref="BJ263:CF263"/>
    <mergeCell ref="CG263:DD263"/>
    <mergeCell ref="B260:BI260"/>
    <mergeCell ref="BJ260:CF260"/>
    <mergeCell ref="CG260:DD260"/>
    <mergeCell ref="B261:BI261"/>
    <mergeCell ref="BJ261:CF261"/>
    <mergeCell ref="CG261:DD261"/>
    <mergeCell ref="B258:BI258"/>
    <mergeCell ref="BJ258:CF258"/>
    <mergeCell ref="CG258:DD258"/>
    <mergeCell ref="B259:BI259"/>
    <mergeCell ref="BJ259:CF259"/>
    <mergeCell ref="CG259:DD259"/>
    <mergeCell ref="B256:BI256"/>
    <mergeCell ref="BJ256:CF256"/>
    <mergeCell ref="CG256:DD256"/>
    <mergeCell ref="B257:BI257"/>
    <mergeCell ref="BJ257:CF257"/>
    <mergeCell ref="CG257:DD257"/>
    <mergeCell ref="A252:BI252"/>
    <mergeCell ref="BJ252:BX252"/>
    <mergeCell ref="BY252:DD252"/>
    <mergeCell ref="A253:DD253"/>
    <mergeCell ref="A255:BI255"/>
    <mergeCell ref="BJ255:CF255"/>
    <mergeCell ref="CG255:DD255"/>
    <mergeCell ref="A250:BI250"/>
    <mergeCell ref="BJ250:BX250"/>
    <mergeCell ref="BY250:DD250"/>
    <mergeCell ref="A251:BI251"/>
    <mergeCell ref="BJ251:BX251"/>
    <mergeCell ref="BY251:DD251"/>
    <mergeCell ref="A248:BI248"/>
    <mergeCell ref="BJ248:BX248"/>
    <mergeCell ref="BY248:DD248"/>
    <mergeCell ref="A249:BI249"/>
    <mergeCell ref="BJ249:BX249"/>
    <mergeCell ref="BY249:DD249"/>
    <mergeCell ref="A246:BI246"/>
    <mergeCell ref="BJ246:BX246"/>
    <mergeCell ref="BY246:DD246"/>
    <mergeCell ref="A247:BI247"/>
    <mergeCell ref="BJ247:BX247"/>
    <mergeCell ref="BY247:DD247"/>
    <mergeCell ref="A244:BI244"/>
    <mergeCell ref="BJ244:BX244"/>
    <mergeCell ref="BY244:DD244"/>
    <mergeCell ref="A245:BI245"/>
    <mergeCell ref="BJ245:BX245"/>
    <mergeCell ref="BY245:DD245"/>
    <mergeCell ref="A242:BI242"/>
    <mergeCell ref="BJ242:BX242"/>
    <mergeCell ref="BY242:DD242"/>
    <mergeCell ref="A243:BI243"/>
    <mergeCell ref="BJ243:BX243"/>
    <mergeCell ref="BY243:DD243"/>
    <mergeCell ref="A240:BI240"/>
    <mergeCell ref="BJ240:BX240"/>
    <mergeCell ref="BY240:DD240"/>
    <mergeCell ref="A241:BI241"/>
    <mergeCell ref="BJ241:BX241"/>
    <mergeCell ref="BY241:DD241"/>
    <mergeCell ref="A238:BI238"/>
    <mergeCell ref="BJ238:BX238"/>
    <mergeCell ref="BY238:DD238"/>
    <mergeCell ref="A239:BI239"/>
    <mergeCell ref="BJ239:BX239"/>
    <mergeCell ref="BY239:DD239"/>
    <mergeCell ref="A236:BI236"/>
    <mergeCell ref="BJ236:BX236"/>
    <mergeCell ref="BY236:DD236"/>
    <mergeCell ref="A237:BI237"/>
    <mergeCell ref="BJ237:BX237"/>
    <mergeCell ref="BY237:DD237"/>
    <mergeCell ref="A234:BI234"/>
    <mergeCell ref="BJ234:BX234"/>
    <mergeCell ref="BY234:DD234"/>
    <mergeCell ref="A235:BI235"/>
    <mergeCell ref="BJ235:BX235"/>
    <mergeCell ref="BY235:DD235"/>
    <mergeCell ref="A232:BI232"/>
    <mergeCell ref="BJ232:BX232"/>
    <mergeCell ref="BY232:DD232"/>
    <mergeCell ref="A233:BI233"/>
    <mergeCell ref="BJ233:BX233"/>
    <mergeCell ref="BY233:DD233"/>
    <mergeCell ref="A230:BI230"/>
    <mergeCell ref="BJ230:BX230"/>
    <mergeCell ref="BY230:DD230"/>
    <mergeCell ref="A231:BI231"/>
    <mergeCell ref="BJ231:BX231"/>
    <mergeCell ref="BY231:DD231"/>
    <mergeCell ref="A228:BI228"/>
    <mergeCell ref="BJ228:BX228"/>
    <mergeCell ref="BY228:DD228"/>
    <mergeCell ref="A229:BI229"/>
    <mergeCell ref="BJ229:BX229"/>
    <mergeCell ref="BY229:DD229"/>
    <mergeCell ref="A226:BI226"/>
    <mergeCell ref="BJ226:BX226"/>
    <mergeCell ref="BY226:DD226"/>
    <mergeCell ref="A227:BI227"/>
    <mergeCell ref="BJ227:BX227"/>
    <mergeCell ref="BY227:DD227"/>
    <mergeCell ref="A224:BI224"/>
    <mergeCell ref="BJ224:BX224"/>
    <mergeCell ref="BY224:DD224"/>
    <mergeCell ref="A225:BI225"/>
    <mergeCell ref="BJ225:BX225"/>
    <mergeCell ref="BY225:DD225"/>
    <mergeCell ref="A222:BI222"/>
    <mergeCell ref="BJ222:BX222"/>
    <mergeCell ref="BY222:DD222"/>
    <mergeCell ref="A223:BI223"/>
    <mergeCell ref="BJ223:BX223"/>
    <mergeCell ref="BY223:DD223"/>
    <mergeCell ref="A220:BI220"/>
    <mergeCell ref="BJ220:BX220"/>
    <mergeCell ref="BY220:DD220"/>
    <mergeCell ref="A221:BI221"/>
    <mergeCell ref="BJ221:BX221"/>
    <mergeCell ref="BY221:DD221"/>
    <mergeCell ref="A218:BI218"/>
    <mergeCell ref="BJ218:BX218"/>
    <mergeCell ref="BY218:DD218"/>
    <mergeCell ref="A219:BI219"/>
    <mergeCell ref="BJ219:BX219"/>
    <mergeCell ref="BY219:DD219"/>
    <mergeCell ref="A216:BI216"/>
    <mergeCell ref="BJ216:BX216"/>
    <mergeCell ref="BY216:DD216"/>
    <mergeCell ref="A217:BI217"/>
    <mergeCell ref="BJ217:BX217"/>
    <mergeCell ref="BY217:DD217"/>
    <mergeCell ref="A214:BI214"/>
    <mergeCell ref="BJ214:BX214"/>
    <mergeCell ref="BY214:DD214"/>
    <mergeCell ref="A215:BI215"/>
    <mergeCell ref="BJ215:BX215"/>
    <mergeCell ref="BY215:DD215"/>
    <mergeCell ref="A212:BI212"/>
    <mergeCell ref="BJ212:BX212"/>
    <mergeCell ref="BY212:DD212"/>
    <mergeCell ref="A213:BI213"/>
    <mergeCell ref="BJ213:BX213"/>
    <mergeCell ref="BY213:DD213"/>
    <mergeCell ref="A210:BI210"/>
    <mergeCell ref="BJ210:BX210"/>
    <mergeCell ref="BY210:DD210"/>
    <mergeCell ref="A211:BI211"/>
    <mergeCell ref="BJ211:BX211"/>
    <mergeCell ref="BY211:DD211"/>
    <mergeCell ref="A208:BI208"/>
    <mergeCell ref="BJ208:BX208"/>
    <mergeCell ref="BY208:DD208"/>
    <mergeCell ref="A209:BI209"/>
    <mergeCell ref="BJ209:BX209"/>
    <mergeCell ref="BY209:DD209"/>
    <mergeCell ref="A206:BI206"/>
    <mergeCell ref="BJ206:BX206"/>
    <mergeCell ref="BY206:DD206"/>
    <mergeCell ref="A207:BI207"/>
    <mergeCell ref="BJ207:BX207"/>
    <mergeCell ref="BY207:DD207"/>
    <mergeCell ref="A204:BI204"/>
    <mergeCell ref="BJ204:BX204"/>
    <mergeCell ref="BY204:DD204"/>
    <mergeCell ref="A205:BI205"/>
    <mergeCell ref="BJ205:BX205"/>
    <mergeCell ref="BY205:DD205"/>
    <mergeCell ref="A202:BI202"/>
    <mergeCell ref="BJ202:BX202"/>
    <mergeCell ref="BY202:DD202"/>
    <mergeCell ref="A203:BI203"/>
    <mergeCell ref="BJ203:BX203"/>
    <mergeCell ref="BY203:DD203"/>
    <mergeCell ref="A200:BI200"/>
    <mergeCell ref="BJ200:BX200"/>
    <mergeCell ref="BY200:DD200"/>
    <mergeCell ref="A201:BI201"/>
    <mergeCell ref="BJ201:BX201"/>
    <mergeCell ref="BY201:DD201"/>
    <mergeCell ref="A198:BI198"/>
    <mergeCell ref="BJ198:BX198"/>
    <mergeCell ref="BY198:DD198"/>
    <mergeCell ref="A199:BI199"/>
    <mergeCell ref="BJ199:BX199"/>
    <mergeCell ref="BY199:DD199"/>
    <mergeCell ref="A196:BI196"/>
    <mergeCell ref="BJ196:BX196"/>
    <mergeCell ref="BY196:DD196"/>
    <mergeCell ref="A197:BI197"/>
    <mergeCell ref="BJ197:BX197"/>
    <mergeCell ref="BY197:DD197"/>
    <mergeCell ref="A194:BI194"/>
    <mergeCell ref="BJ194:BX194"/>
    <mergeCell ref="BY194:DD194"/>
    <mergeCell ref="A195:BI195"/>
    <mergeCell ref="BJ195:BX195"/>
    <mergeCell ref="BY195:DD195"/>
    <mergeCell ref="A192:BI192"/>
    <mergeCell ref="BJ192:BX192"/>
    <mergeCell ref="BY192:DD192"/>
    <mergeCell ref="A193:BI193"/>
    <mergeCell ref="BJ193:BX193"/>
    <mergeCell ref="BY193:DD193"/>
    <mergeCell ref="A190:BI190"/>
    <mergeCell ref="BJ190:BX190"/>
    <mergeCell ref="BY190:DD190"/>
    <mergeCell ref="A191:BI191"/>
    <mergeCell ref="BJ191:BX191"/>
    <mergeCell ref="BY191:DD191"/>
    <mergeCell ref="A188:BI188"/>
    <mergeCell ref="BJ188:BX188"/>
    <mergeCell ref="BY188:DD188"/>
    <mergeCell ref="A189:BI189"/>
    <mergeCell ref="BJ189:BX189"/>
    <mergeCell ref="BY189:DD189"/>
    <mergeCell ref="A186:BI186"/>
    <mergeCell ref="BJ186:BX186"/>
    <mergeCell ref="BY186:DD186"/>
    <mergeCell ref="A187:BI187"/>
    <mergeCell ref="BJ187:BX187"/>
    <mergeCell ref="BY187:DD187"/>
    <mergeCell ref="A184:BI184"/>
    <mergeCell ref="BJ184:BX184"/>
    <mergeCell ref="BY184:DD184"/>
    <mergeCell ref="A185:BI185"/>
    <mergeCell ref="BJ185:BX185"/>
    <mergeCell ref="BY185:DD185"/>
    <mergeCell ref="A182:BI182"/>
    <mergeCell ref="BJ182:BX182"/>
    <mergeCell ref="BY182:DD182"/>
    <mergeCell ref="A183:BI183"/>
    <mergeCell ref="BJ183:BX183"/>
    <mergeCell ref="BY183:DD183"/>
    <mergeCell ref="A180:BI180"/>
    <mergeCell ref="BJ180:BX180"/>
    <mergeCell ref="BY180:DD180"/>
    <mergeCell ref="A181:BI181"/>
    <mergeCell ref="BJ181:BX181"/>
    <mergeCell ref="BY181:DD181"/>
    <mergeCell ref="A178:BI178"/>
    <mergeCell ref="BJ178:BX178"/>
    <mergeCell ref="BY178:DD178"/>
    <mergeCell ref="A179:BI179"/>
    <mergeCell ref="BJ179:BX179"/>
    <mergeCell ref="BY179:DD179"/>
    <mergeCell ref="A176:BI176"/>
    <mergeCell ref="BJ176:BX176"/>
    <mergeCell ref="BY176:DD176"/>
    <mergeCell ref="A177:BI177"/>
    <mergeCell ref="BJ177:BX177"/>
    <mergeCell ref="BY177:DD177"/>
    <mergeCell ref="A174:BI174"/>
    <mergeCell ref="BJ174:BX174"/>
    <mergeCell ref="BY174:DD174"/>
    <mergeCell ref="A175:BI175"/>
    <mergeCell ref="BJ175:BX175"/>
    <mergeCell ref="BY175:DD175"/>
    <mergeCell ref="A172:BI172"/>
    <mergeCell ref="BJ172:BX172"/>
    <mergeCell ref="BY172:DD172"/>
    <mergeCell ref="A173:BI173"/>
    <mergeCell ref="BJ173:BX173"/>
    <mergeCell ref="BY173:DD173"/>
    <mergeCell ref="A170:BI170"/>
    <mergeCell ref="BJ170:BX170"/>
    <mergeCell ref="BY170:DD170"/>
    <mergeCell ref="A171:BI171"/>
    <mergeCell ref="BJ171:BX171"/>
    <mergeCell ref="BY171:DD171"/>
    <mergeCell ref="A168:BI168"/>
    <mergeCell ref="BJ168:BX168"/>
    <mergeCell ref="BY168:DD168"/>
    <mergeCell ref="A169:BI169"/>
    <mergeCell ref="BJ169:BX169"/>
    <mergeCell ref="BY169:DD169"/>
    <mergeCell ref="A166:BI166"/>
    <mergeCell ref="BJ166:BX166"/>
    <mergeCell ref="BY166:DD166"/>
    <mergeCell ref="A167:BI167"/>
    <mergeCell ref="BJ167:BX167"/>
    <mergeCell ref="BY167:DD167"/>
    <mergeCell ref="A164:BI164"/>
    <mergeCell ref="BJ164:BX164"/>
    <mergeCell ref="BY164:DD164"/>
    <mergeCell ref="A165:BI165"/>
    <mergeCell ref="BJ165:BX165"/>
    <mergeCell ref="BY165:DD165"/>
    <mergeCell ref="B162:BI162"/>
    <mergeCell ref="BJ162:BX162"/>
    <mergeCell ref="BY162:DD162"/>
    <mergeCell ref="B163:BI163"/>
    <mergeCell ref="BJ163:BX163"/>
    <mergeCell ref="BY163:DD163"/>
    <mergeCell ref="A160:BI160"/>
    <mergeCell ref="BJ160:BX160"/>
    <mergeCell ref="BY160:DD160"/>
    <mergeCell ref="B161:BI161"/>
    <mergeCell ref="BJ161:BX161"/>
    <mergeCell ref="BY161:DD161"/>
    <mergeCell ref="A158:BI158"/>
    <mergeCell ref="BJ158:BX158"/>
    <mergeCell ref="BY158:DD158"/>
    <mergeCell ref="A159:BI159"/>
    <mergeCell ref="BJ159:BX159"/>
    <mergeCell ref="BY159:DD159"/>
    <mergeCell ref="A156:BI156"/>
    <mergeCell ref="BJ156:BX156"/>
    <mergeCell ref="BY156:DD156"/>
    <mergeCell ref="A157:BI157"/>
    <mergeCell ref="BJ157:BX157"/>
    <mergeCell ref="BY157:DD157"/>
    <mergeCell ref="A154:BI154"/>
    <mergeCell ref="BJ154:BX154"/>
    <mergeCell ref="BY154:DD154"/>
    <mergeCell ref="A155:BI155"/>
    <mergeCell ref="BJ155:BX155"/>
    <mergeCell ref="BY155:DD155"/>
    <mergeCell ref="B152:BI152"/>
    <mergeCell ref="BJ152:BX152"/>
    <mergeCell ref="BY152:DD152"/>
    <mergeCell ref="A153:BI153"/>
    <mergeCell ref="BJ153:BX153"/>
    <mergeCell ref="BY153:DD153"/>
    <mergeCell ref="B150:BI150"/>
    <mergeCell ref="BJ150:BX150"/>
    <mergeCell ref="BY150:DD150"/>
    <mergeCell ref="B151:BI151"/>
    <mergeCell ref="BJ151:BX151"/>
    <mergeCell ref="BY151:DD151"/>
    <mergeCell ref="B148:BI148"/>
    <mergeCell ref="BJ148:BX148"/>
    <mergeCell ref="BY148:DD148"/>
    <mergeCell ref="B149:BI149"/>
    <mergeCell ref="BJ149:BX149"/>
    <mergeCell ref="BY149:DD149"/>
    <mergeCell ref="B146:BI146"/>
    <mergeCell ref="BJ146:BX146"/>
    <mergeCell ref="BY146:DD146"/>
    <mergeCell ref="B147:BI147"/>
    <mergeCell ref="BJ147:BX147"/>
    <mergeCell ref="BY147:DD147"/>
    <mergeCell ref="B144:BI144"/>
    <mergeCell ref="BJ144:BX144"/>
    <mergeCell ref="BY144:DD144"/>
    <mergeCell ref="B145:BI145"/>
    <mergeCell ref="BJ145:BX145"/>
    <mergeCell ref="BY145:DD145"/>
    <mergeCell ref="B142:BI142"/>
    <mergeCell ref="BJ142:BX142"/>
    <mergeCell ref="BY142:DD142"/>
    <mergeCell ref="B143:BI143"/>
    <mergeCell ref="BJ143:BX143"/>
    <mergeCell ref="BY143:DD143"/>
    <mergeCell ref="A140:BI140"/>
    <mergeCell ref="BJ140:BX140"/>
    <mergeCell ref="BY140:DD140"/>
    <mergeCell ref="B141:BI141"/>
    <mergeCell ref="BJ141:BX141"/>
    <mergeCell ref="BY141:DD141"/>
    <mergeCell ref="CG132:CR132"/>
    <mergeCell ref="CS132:DD132"/>
    <mergeCell ref="G135:AN135"/>
    <mergeCell ref="AO135:BJ135"/>
    <mergeCell ref="AN136:BJ136"/>
    <mergeCell ref="A138:DD138"/>
    <mergeCell ref="B132:Y132"/>
    <mergeCell ref="Z132:AL132"/>
    <mergeCell ref="AM132:AW132"/>
    <mergeCell ref="AX132:BI132"/>
    <mergeCell ref="BJ132:BU132"/>
    <mergeCell ref="BV132:CF132"/>
    <mergeCell ref="CG130:CR130"/>
    <mergeCell ref="CS130:DD130"/>
    <mergeCell ref="B131:Y131"/>
    <mergeCell ref="Z131:AL131"/>
    <mergeCell ref="AM131:AW131"/>
    <mergeCell ref="AX131:BI131"/>
    <mergeCell ref="BJ131:BU131"/>
    <mergeCell ref="BV131:CF131"/>
    <mergeCell ref="CG131:CR131"/>
    <mergeCell ref="CS131:DD131"/>
    <mergeCell ref="B130:Y130"/>
    <mergeCell ref="Z130:AL130"/>
    <mergeCell ref="AM130:AW130"/>
    <mergeCell ref="AX130:BI130"/>
    <mergeCell ref="BJ130:BU130"/>
    <mergeCell ref="BV130:CF130"/>
    <mergeCell ref="CG128:CR128"/>
    <mergeCell ref="CS128:DD128"/>
    <mergeCell ref="B129:Y129"/>
    <mergeCell ref="Z129:AL129"/>
    <mergeCell ref="AM129:AW129"/>
    <mergeCell ref="AX129:BI129"/>
    <mergeCell ref="BJ129:BU129"/>
    <mergeCell ref="BV129:CF129"/>
    <mergeCell ref="CG129:CR129"/>
    <mergeCell ref="CS129:DD129"/>
    <mergeCell ref="B128:Y128"/>
    <mergeCell ref="Z128:AL128"/>
    <mergeCell ref="AM128:AW128"/>
    <mergeCell ref="AX128:BI128"/>
    <mergeCell ref="BJ128:BU128"/>
    <mergeCell ref="BV128:CF128"/>
    <mergeCell ref="CG125:CR125"/>
    <mergeCell ref="CS125:DD125"/>
    <mergeCell ref="B127:Y127"/>
    <mergeCell ref="Z127:AL127"/>
    <mergeCell ref="AM127:AW127"/>
    <mergeCell ref="AX127:BI127"/>
    <mergeCell ref="BV127:CF127"/>
    <mergeCell ref="CG127:CR127"/>
    <mergeCell ref="B126:Y126"/>
    <mergeCell ref="Z126:AL126"/>
    <mergeCell ref="B125:Y125"/>
    <mergeCell ref="Z125:AL125"/>
    <mergeCell ref="AM125:AW125"/>
    <mergeCell ref="AX125:BI125"/>
    <mergeCell ref="BJ125:BU125"/>
    <mergeCell ref="BV125:CF125"/>
    <mergeCell ref="CG123:CR123"/>
    <mergeCell ref="CS123:DD123"/>
    <mergeCell ref="B124:Y124"/>
    <mergeCell ref="Z124:AL124"/>
    <mergeCell ref="AM124:AW124"/>
    <mergeCell ref="AX124:BI124"/>
    <mergeCell ref="BJ124:BU124"/>
    <mergeCell ref="BV124:CF124"/>
    <mergeCell ref="CG124:CR124"/>
    <mergeCell ref="CS124:DD124"/>
    <mergeCell ref="B123:Y123"/>
    <mergeCell ref="Z123:AL123"/>
    <mergeCell ref="AM123:AW123"/>
    <mergeCell ref="AX123:BI123"/>
    <mergeCell ref="BJ123:BU123"/>
    <mergeCell ref="BV123:CF123"/>
    <mergeCell ref="CG121:CR121"/>
    <mergeCell ref="CS121:DD121"/>
    <mergeCell ref="B122:Y122"/>
    <mergeCell ref="Z122:AL122"/>
    <mergeCell ref="AM122:AW122"/>
    <mergeCell ref="AX122:BI122"/>
    <mergeCell ref="BJ122:BU122"/>
    <mergeCell ref="BV122:CF122"/>
    <mergeCell ref="CG122:CR122"/>
    <mergeCell ref="CS122:DD122"/>
    <mergeCell ref="B121:Y121"/>
    <mergeCell ref="Z121:AL121"/>
    <mergeCell ref="AM121:AW121"/>
    <mergeCell ref="AX121:BI121"/>
    <mergeCell ref="BJ121:BU121"/>
    <mergeCell ref="BV121:CF121"/>
    <mergeCell ref="CG118:CR118"/>
    <mergeCell ref="CS118:DD118"/>
    <mergeCell ref="B120:Y120"/>
    <mergeCell ref="Z120:AL120"/>
    <mergeCell ref="AM120:AW120"/>
    <mergeCell ref="AX120:BI120"/>
    <mergeCell ref="BJ120:BU120"/>
    <mergeCell ref="BV120:CF120"/>
    <mergeCell ref="CG120:CR120"/>
    <mergeCell ref="CS120:DD120"/>
    <mergeCell ref="B118:Y118"/>
    <mergeCell ref="Z118:AL118"/>
    <mergeCell ref="AM118:AW118"/>
    <mergeCell ref="AX118:BI118"/>
    <mergeCell ref="BJ118:BU118"/>
    <mergeCell ref="BV118:CF118"/>
    <mergeCell ref="CG116:CR116"/>
    <mergeCell ref="CS116:DD116"/>
    <mergeCell ref="B117:Y117"/>
    <mergeCell ref="Z117:AL117"/>
    <mergeCell ref="AM117:AW117"/>
    <mergeCell ref="AX117:BI117"/>
    <mergeCell ref="BJ117:BU117"/>
    <mergeCell ref="BV117:CF117"/>
    <mergeCell ref="CG117:CR117"/>
    <mergeCell ref="CS117:DD117"/>
    <mergeCell ref="B116:Y116"/>
    <mergeCell ref="Z116:AL116"/>
    <mergeCell ref="AM116:AW116"/>
    <mergeCell ref="AX116:BI116"/>
    <mergeCell ref="BJ116:BU116"/>
    <mergeCell ref="BV116:CF116"/>
    <mergeCell ref="CG114:CR114"/>
    <mergeCell ref="CS114:DD114"/>
    <mergeCell ref="B115:Y115"/>
    <mergeCell ref="Z115:AL115"/>
    <mergeCell ref="AM115:AW115"/>
    <mergeCell ref="AX115:BI115"/>
    <mergeCell ref="BJ115:BU115"/>
    <mergeCell ref="BV115:CF115"/>
    <mergeCell ref="CG115:CR115"/>
    <mergeCell ref="CS115:DD115"/>
    <mergeCell ref="B114:Y114"/>
    <mergeCell ref="Z114:AL114"/>
    <mergeCell ref="AM114:AW114"/>
    <mergeCell ref="AX114:BI114"/>
    <mergeCell ref="BJ114:BU114"/>
    <mergeCell ref="BV114:CF114"/>
    <mergeCell ref="CG112:CR112"/>
    <mergeCell ref="CS112:DD112"/>
    <mergeCell ref="B113:Y113"/>
    <mergeCell ref="Z113:AL113"/>
    <mergeCell ref="AM113:AW113"/>
    <mergeCell ref="AX113:BI113"/>
    <mergeCell ref="BJ113:BU113"/>
    <mergeCell ref="BV113:CF113"/>
    <mergeCell ref="CG113:CR113"/>
    <mergeCell ref="CS113:DD113"/>
    <mergeCell ref="B112:Y112"/>
    <mergeCell ref="Z112:AL112"/>
    <mergeCell ref="AM112:AW112"/>
    <mergeCell ref="AX112:BI112"/>
    <mergeCell ref="BJ112:BU112"/>
    <mergeCell ref="BV112:CF112"/>
    <mergeCell ref="CG110:CR110"/>
    <mergeCell ref="CS110:DD110"/>
    <mergeCell ref="B111:Y111"/>
    <mergeCell ref="Z111:AL111"/>
    <mergeCell ref="AM111:AW111"/>
    <mergeCell ref="AX111:BI111"/>
    <mergeCell ref="BJ111:BU111"/>
    <mergeCell ref="BV111:CF111"/>
    <mergeCell ref="CG111:CR111"/>
    <mergeCell ref="CS111:DD111"/>
    <mergeCell ref="B110:Y110"/>
    <mergeCell ref="Z110:AL110"/>
    <mergeCell ref="AM110:AW110"/>
    <mergeCell ref="AX110:BI110"/>
    <mergeCell ref="BJ110:BU110"/>
    <mergeCell ref="BV110:CF110"/>
    <mergeCell ref="CG108:CR108"/>
    <mergeCell ref="CS108:DD108"/>
    <mergeCell ref="B109:Y109"/>
    <mergeCell ref="Z109:AL109"/>
    <mergeCell ref="AM109:AW109"/>
    <mergeCell ref="AX109:BI109"/>
    <mergeCell ref="BJ109:BU109"/>
    <mergeCell ref="BV109:CF109"/>
    <mergeCell ref="CG109:CR109"/>
    <mergeCell ref="CS109:DD109"/>
    <mergeCell ref="B108:Y108"/>
    <mergeCell ref="Z108:AL108"/>
    <mergeCell ref="AM108:AW108"/>
    <mergeCell ref="AX108:BI108"/>
    <mergeCell ref="BJ108:BU108"/>
    <mergeCell ref="BV108:CF108"/>
    <mergeCell ref="CG106:CR106"/>
    <mergeCell ref="CS106:DD106"/>
    <mergeCell ref="B107:Y107"/>
    <mergeCell ref="Z107:AL107"/>
    <mergeCell ref="AM107:AW107"/>
    <mergeCell ref="AX107:BI107"/>
    <mergeCell ref="BJ107:BU107"/>
    <mergeCell ref="BV107:CF107"/>
    <mergeCell ref="CG107:CR107"/>
    <mergeCell ref="CS107:DD107"/>
    <mergeCell ref="B106:Y106"/>
    <mergeCell ref="Z106:AL106"/>
    <mergeCell ref="AM106:AW106"/>
    <mergeCell ref="AX106:BI106"/>
    <mergeCell ref="BJ106:BU106"/>
    <mergeCell ref="BV106:CF106"/>
    <mergeCell ref="CG104:CR104"/>
    <mergeCell ref="CS104:DD104"/>
    <mergeCell ref="B105:Y105"/>
    <mergeCell ref="Z105:AL105"/>
    <mergeCell ref="AM105:AW105"/>
    <mergeCell ref="AX105:BI105"/>
    <mergeCell ref="BJ105:BU105"/>
    <mergeCell ref="BV105:CF105"/>
    <mergeCell ref="CG105:CR105"/>
    <mergeCell ref="CS105:DD105"/>
    <mergeCell ref="B104:Y104"/>
    <mergeCell ref="Z104:AL104"/>
    <mergeCell ref="AM104:AW104"/>
    <mergeCell ref="AX104:BI104"/>
    <mergeCell ref="BJ104:BU104"/>
    <mergeCell ref="BV104:CF104"/>
    <mergeCell ref="AX102:BU102"/>
    <mergeCell ref="BV102:CF103"/>
    <mergeCell ref="CG102:DD102"/>
    <mergeCell ref="AX103:BI103"/>
    <mergeCell ref="BJ103:BU103"/>
    <mergeCell ref="CG103:CR103"/>
    <mergeCell ref="CS103:DD103"/>
    <mergeCell ref="A93:DD93"/>
    <mergeCell ref="A95:DD95"/>
    <mergeCell ref="A96:DD96"/>
    <mergeCell ref="A97:W97"/>
    <mergeCell ref="A99:DD99"/>
    <mergeCell ref="A101:Y103"/>
    <mergeCell ref="Z101:AL103"/>
    <mergeCell ref="AM101:BU101"/>
    <mergeCell ref="BV101:DD101"/>
    <mergeCell ref="AM102:AW103"/>
    <mergeCell ref="B86:AS86"/>
    <mergeCell ref="AT86:BN86"/>
    <mergeCell ref="BO86:CI86"/>
    <mergeCell ref="CJ86:DD86"/>
    <mergeCell ref="AH90:BC90"/>
    <mergeCell ref="AG91:BC91"/>
    <mergeCell ref="B84:AS84"/>
    <mergeCell ref="AT84:BN84"/>
    <mergeCell ref="BO84:CI84"/>
    <mergeCell ref="CJ84:DD84"/>
    <mergeCell ref="B85:AS85"/>
    <mergeCell ref="AT85:BN85"/>
    <mergeCell ref="BO85:CI85"/>
    <mergeCell ref="CJ85:DD85"/>
    <mergeCell ref="B82:AS82"/>
    <mergeCell ref="AT82:BN82"/>
    <mergeCell ref="BO82:CI82"/>
    <mergeCell ref="CJ82:DD82"/>
    <mergeCell ref="B83:AS83"/>
    <mergeCell ref="AT83:BN83"/>
    <mergeCell ref="BO83:CI83"/>
    <mergeCell ref="CJ83:DD83"/>
    <mergeCell ref="B80:AS80"/>
    <mergeCell ref="AT80:BN80"/>
    <mergeCell ref="BO80:CI80"/>
    <mergeCell ref="CJ80:DD80"/>
    <mergeCell ref="B81:AS81"/>
    <mergeCell ref="AT81:BN81"/>
    <mergeCell ref="BO81:CI81"/>
    <mergeCell ref="CJ81:DD81"/>
    <mergeCell ref="B78:AS78"/>
    <mergeCell ref="AT78:BN78"/>
    <mergeCell ref="BO78:CI78"/>
    <mergeCell ref="CJ78:DD78"/>
    <mergeCell ref="B79:AS79"/>
    <mergeCell ref="AT79:BN79"/>
    <mergeCell ref="BO79:CI79"/>
    <mergeCell ref="CJ79:DD79"/>
    <mergeCell ref="B76:AS76"/>
    <mergeCell ref="AT76:BN76"/>
    <mergeCell ref="BO76:CI76"/>
    <mergeCell ref="CJ76:DD76"/>
    <mergeCell ref="AT77:BN77"/>
    <mergeCell ref="BO77:CI77"/>
    <mergeCell ref="CJ77:DD77"/>
    <mergeCell ref="B74:AS74"/>
    <mergeCell ref="AT74:BN74"/>
    <mergeCell ref="BO74:CI74"/>
    <mergeCell ref="CJ74:DD74"/>
    <mergeCell ref="B75:AS75"/>
    <mergeCell ref="AT75:BN75"/>
    <mergeCell ref="BO75:CI75"/>
    <mergeCell ref="CJ75:DD75"/>
    <mergeCell ref="B72:AS72"/>
    <mergeCell ref="AT72:BN72"/>
    <mergeCell ref="BO72:CI72"/>
    <mergeCell ref="CJ72:DD72"/>
    <mergeCell ref="B73:AS73"/>
    <mergeCell ref="AT73:BN73"/>
    <mergeCell ref="BO73:CI73"/>
    <mergeCell ref="CJ73:DD73"/>
    <mergeCell ref="B70:AS70"/>
    <mergeCell ref="AT70:BN70"/>
    <mergeCell ref="BO70:CI70"/>
    <mergeCell ref="CJ70:DD70"/>
    <mergeCell ref="B71:AS71"/>
    <mergeCell ref="AT71:BN71"/>
    <mergeCell ref="BO71:CI71"/>
    <mergeCell ref="CJ71:DD71"/>
    <mergeCell ref="B65:AH65"/>
    <mergeCell ref="AI65:BG65"/>
    <mergeCell ref="BH65:CF65"/>
    <mergeCell ref="CG65:DD65"/>
    <mergeCell ref="A67:DD67"/>
    <mergeCell ref="A69:AS69"/>
    <mergeCell ref="AT69:BN69"/>
    <mergeCell ref="BO69:CI69"/>
    <mergeCell ref="CJ69:DD69"/>
    <mergeCell ref="B62:AH62"/>
    <mergeCell ref="AI62:BG63"/>
    <mergeCell ref="BH62:CF63"/>
    <mergeCell ref="CG62:DD63"/>
    <mergeCell ref="B63:AH63"/>
    <mergeCell ref="B64:AH64"/>
    <mergeCell ref="AI64:BG64"/>
    <mergeCell ref="BH64:CF64"/>
    <mergeCell ref="CG64:DD64"/>
    <mergeCell ref="A59:AH60"/>
    <mergeCell ref="AI59:DD59"/>
    <mergeCell ref="AI60:BG60"/>
    <mergeCell ref="BH60:CF60"/>
    <mergeCell ref="CG60:DD60"/>
    <mergeCell ref="B61:AH61"/>
    <mergeCell ref="AI61:BG61"/>
    <mergeCell ref="BH61:CF61"/>
    <mergeCell ref="CG61:DD61"/>
    <mergeCell ref="B54:AH54"/>
    <mergeCell ref="AI54:BC54"/>
    <mergeCell ref="BD54:BX54"/>
    <mergeCell ref="BY54:DD54"/>
    <mergeCell ref="B55:AH55"/>
    <mergeCell ref="AI55:BC55"/>
    <mergeCell ref="BD55:BX55"/>
    <mergeCell ref="BY55:DD55"/>
    <mergeCell ref="B51:AH51"/>
    <mergeCell ref="AI51:BC51"/>
    <mergeCell ref="BD51:BX51"/>
    <mergeCell ref="BY51:DD51"/>
    <mergeCell ref="B52:AH52"/>
    <mergeCell ref="AI52:BC53"/>
    <mergeCell ref="BD52:BX53"/>
    <mergeCell ref="BY52:DD53"/>
    <mergeCell ref="B53:AH53"/>
    <mergeCell ref="A41:DD43"/>
    <mergeCell ref="A44:DD44"/>
    <mergeCell ref="A45:DD45"/>
    <mergeCell ref="A46:DD46"/>
    <mergeCell ref="A47:DD47"/>
    <mergeCell ref="A50:AH50"/>
    <mergeCell ref="AI50:BC50"/>
    <mergeCell ref="BD50:BX50"/>
    <mergeCell ref="BY50:DD50"/>
    <mergeCell ref="CO25:DD25"/>
    <mergeCell ref="N29:DD29"/>
    <mergeCell ref="O32:DD32"/>
    <mergeCell ref="A34:DD34"/>
    <mergeCell ref="A37:DD39"/>
    <mergeCell ref="A40:DD40"/>
    <mergeCell ref="BM17:BP17"/>
    <mergeCell ref="AG19:CA20"/>
    <mergeCell ref="CO19:DD20"/>
    <mergeCell ref="AG21:CA22"/>
    <mergeCell ref="CO21:DD22"/>
    <mergeCell ref="AG23:CA24"/>
    <mergeCell ref="CO23:DD24"/>
    <mergeCell ref="A12:DD12"/>
    <mergeCell ref="CO14:DD14"/>
    <mergeCell ref="CD15:CM15"/>
    <mergeCell ref="CO15:DD15"/>
    <mergeCell ref="CO16:DD18"/>
    <mergeCell ref="AG17:AH17"/>
    <mergeCell ref="AI17:AL17"/>
    <mergeCell ref="AM17:AN17"/>
    <mergeCell ref="AO17:BH17"/>
    <mergeCell ref="BI17:BL17"/>
    <mergeCell ref="A7:X7"/>
    <mergeCell ref="BP7:CM7"/>
    <mergeCell ref="A8:X8"/>
    <mergeCell ref="BP8:CM8"/>
    <mergeCell ref="A10:DD10"/>
    <mergeCell ref="A11:DD11"/>
    <mergeCell ref="A5:O5"/>
    <mergeCell ref="Q5:AO5"/>
    <mergeCell ref="BP5:CD5"/>
    <mergeCell ref="CF5:DD5"/>
    <mergeCell ref="A6:O6"/>
    <mergeCell ref="Q6:AO6"/>
    <mergeCell ref="BP6:CD6"/>
    <mergeCell ref="CF6:DD6"/>
    <mergeCell ref="A2:AO2"/>
    <mergeCell ref="BP2:DD2"/>
    <mergeCell ref="A3:AT3"/>
    <mergeCell ref="BP3:DD3"/>
    <mergeCell ref="A4:AX4"/>
    <mergeCell ref="BP4:DD4"/>
  </mergeCells>
  <printOptions/>
  <pageMargins left="0.7" right="0.7" top="0.75" bottom="0.75" header="0.3" footer="0.3"/>
  <pageSetup horizontalDpi="600" verticalDpi="600" orientation="portrait" paperSize="9" scale="53" r:id="rId1"/>
  <rowBreaks count="7" manualBreakCount="7">
    <brk id="33" max="107" man="1"/>
    <brk id="56" max="107" man="1"/>
    <brk id="66" max="107" man="1"/>
    <brk id="98" max="107" man="1"/>
    <brk id="137" max="107" man="1"/>
    <brk id="252" max="107" man="1"/>
    <brk id="266" max="10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31spk</cp:lastModifiedBy>
  <cp:lastPrinted>2021-03-17T08:45:22Z</cp:lastPrinted>
  <dcterms:created xsi:type="dcterms:W3CDTF">2010-05-19T10:50:44Z</dcterms:created>
  <dcterms:modified xsi:type="dcterms:W3CDTF">2022-10-18T12:20:10Z</dcterms:modified>
  <cp:category/>
  <cp:version/>
  <cp:contentType/>
  <cp:contentStatus/>
</cp:coreProperties>
</file>